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F308" i="9"/>
  <c r="H307" i="9"/>
  <c r="G307" i="9"/>
  <c r="E307" i="9" s="1"/>
  <c r="B307" i="9" s="1"/>
  <c r="F307" i="9"/>
  <c r="H306" i="9"/>
  <c r="G306" i="9"/>
  <c r="E306" i="9" s="1"/>
  <c r="B306" i="9" s="1"/>
  <c r="F306" i="9"/>
  <c r="H305" i="9"/>
  <c r="G305" i="9"/>
  <c r="E305" i="9" s="1"/>
  <c r="B305" i="9" s="1"/>
  <c r="F305" i="9"/>
  <c r="H304" i="9"/>
  <c r="G304" i="9"/>
  <c r="F304" i="9"/>
  <c r="E304" i="9"/>
  <c r="B304" i="9" s="1"/>
  <c r="H303" i="9"/>
  <c r="G303" i="9"/>
  <c r="E303" i="9" s="1"/>
  <c r="B303" i="9" s="1"/>
  <c r="F303" i="9"/>
  <c r="H302" i="9"/>
  <c r="G302" i="9"/>
  <c r="F302" i="9"/>
  <c r="E302" i="9"/>
  <c r="B302" i="9" s="1"/>
  <c r="H301" i="9"/>
  <c r="G301" i="9"/>
  <c r="E301" i="9" s="1"/>
  <c r="B301" i="9" s="1"/>
  <c r="F301" i="9"/>
  <c r="H300" i="9"/>
  <c r="G300" i="9"/>
  <c r="F300" i="9"/>
  <c r="H299" i="9"/>
  <c r="E299" i="9" s="1"/>
  <c r="B299" i="9" s="1"/>
  <c r="G299" i="9"/>
  <c r="F299" i="9"/>
  <c r="H298" i="9"/>
  <c r="G298" i="9"/>
  <c r="E298" i="9" s="1"/>
  <c r="B298" i="9" s="1"/>
  <c r="F298" i="9"/>
  <c r="H297" i="9"/>
  <c r="G297" i="9"/>
  <c r="E297" i="9" s="1"/>
  <c r="B297" i="9" s="1"/>
  <c r="F297" i="9"/>
  <c r="H296" i="9"/>
  <c r="G296" i="9"/>
  <c r="F296" i="9"/>
  <c r="H295" i="9"/>
  <c r="E295" i="9" s="1"/>
  <c r="B295" i="9" s="1"/>
  <c r="G295" i="9"/>
  <c r="F295" i="9"/>
  <c r="H294" i="9"/>
  <c r="G294" i="9"/>
  <c r="F294" i="9"/>
  <c r="H293" i="9"/>
  <c r="G293" i="9"/>
  <c r="F293" i="9"/>
  <c r="H292" i="9"/>
  <c r="G292" i="9"/>
  <c r="F292" i="9"/>
  <c r="F291" i="9"/>
  <c r="F290" i="9"/>
  <c r="H289" i="9"/>
  <c r="G289" i="9"/>
  <c r="E289" i="9" s="1"/>
  <c r="B289" i="9" s="1"/>
  <c r="F289" i="9"/>
  <c r="H288" i="9"/>
  <c r="G288" i="9"/>
  <c r="F288" i="9"/>
  <c r="H287" i="9"/>
  <c r="G287" i="9"/>
  <c r="E287" i="9" s="1"/>
  <c r="B287" i="9" s="1"/>
  <c r="F287" i="9"/>
  <c r="H286" i="9"/>
  <c r="G286" i="9"/>
  <c r="F286" i="9"/>
  <c r="F285" i="9"/>
  <c r="H284" i="9"/>
  <c r="G284" i="9"/>
  <c r="E284" i="9" s="1"/>
  <c r="B284" i="9" s="1"/>
  <c r="F284" i="9"/>
  <c r="H283" i="9"/>
  <c r="G283" i="9"/>
  <c r="F283" i="9"/>
  <c r="H282" i="9"/>
  <c r="G282" i="9"/>
  <c r="F282" i="9"/>
  <c r="F281" i="9"/>
  <c r="F280" i="9"/>
  <c r="F279" i="9"/>
  <c r="F278" i="9"/>
  <c r="F277" i="9" s="1"/>
  <c r="F276" i="9"/>
  <c r="L275" i="9"/>
  <c r="F275" i="9" s="1"/>
  <c r="H275" i="9"/>
  <c r="F274" i="9"/>
  <c r="I273" i="9"/>
  <c r="H273" i="9"/>
  <c r="F273" i="9"/>
  <c r="E272" i="9"/>
  <c r="M271" i="9"/>
  <c r="L271" i="9"/>
  <c r="F271" i="9"/>
  <c r="E271" i="9"/>
  <c r="M270" i="9"/>
  <c r="L270" i="9"/>
  <c r="F270" i="9" s="1"/>
  <c r="B270" i="9" s="1"/>
  <c r="E270" i="9"/>
  <c r="M269" i="9"/>
  <c r="L269" i="9"/>
  <c r="E269" i="9"/>
  <c r="M268" i="9"/>
  <c r="F268" i="9" s="1"/>
  <c r="L268" i="9"/>
  <c r="E268" i="9"/>
  <c r="B268" i="9"/>
  <c r="M267" i="9"/>
  <c r="L267" i="9"/>
  <c r="F267" i="9" s="1"/>
  <c r="E267" i="9"/>
  <c r="M266" i="9"/>
  <c r="L266" i="9"/>
  <c r="F266" i="9" s="1"/>
  <c r="B266" i="9" s="1"/>
  <c r="E266" i="9"/>
  <c r="M265" i="9"/>
  <c r="L265" i="9"/>
  <c r="F265" i="9" s="1"/>
  <c r="E265" i="9"/>
  <c r="M264" i="9"/>
  <c r="L264" i="9"/>
  <c r="F264" i="9"/>
  <c r="E264" i="9"/>
  <c r="M263" i="9"/>
  <c r="L263" i="9"/>
  <c r="F263" i="9" s="1"/>
  <c r="E263" i="9"/>
  <c r="M262" i="9"/>
  <c r="L262" i="9"/>
  <c r="F262" i="9" s="1"/>
  <c r="B262" i="9" s="1"/>
  <c r="E262" i="9"/>
  <c r="M261" i="9"/>
  <c r="L261" i="9"/>
  <c r="E261" i="9"/>
  <c r="M260" i="9"/>
  <c r="F260" i="9" s="1"/>
  <c r="L260" i="9"/>
  <c r="E260" i="9"/>
  <c r="B260" i="9" s="1"/>
  <c r="M259" i="9"/>
  <c r="L259" i="9"/>
  <c r="F259" i="9"/>
  <c r="E259" i="9"/>
  <c r="M258" i="9"/>
  <c r="L258" i="9"/>
  <c r="F258" i="9"/>
  <c r="B258" i="9" s="1"/>
  <c r="E258" i="9"/>
  <c r="M257" i="9"/>
  <c r="L257" i="9"/>
  <c r="F257" i="9" s="1"/>
  <c r="E257" i="9"/>
  <c r="M256" i="9"/>
  <c r="L256" i="9"/>
  <c r="F256" i="9"/>
  <c r="E256" i="9"/>
  <c r="M255" i="9"/>
  <c r="L255" i="9"/>
  <c r="F255" i="9" s="1"/>
  <c r="E255" i="9"/>
  <c r="M254" i="9"/>
  <c r="L254" i="9"/>
  <c r="E254" i="9"/>
  <c r="M253" i="9"/>
  <c r="L253" i="9"/>
  <c r="E253" i="9"/>
  <c r="M252" i="9"/>
  <c r="F252" i="9" s="1"/>
  <c r="L252" i="9"/>
  <c r="E252" i="9"/>
  <c r="B252" i="9"/>
  <c r="M251" i="9"/>
  <c r="L251" i="9"/>
  <c r="F251" i="9"/>
  <c r="E251" i="9"/>
  <c r="B251" i="9" s="1"/>
  <c r="M250" i="9"/>
  <c r="L250" i="9"/>
  <c r="F250" i="9"/>
  <c r="B250" i="9" s="1"/>
  <c r="E250" i="9"/>
  <c r="M249" i="9"/>
  <c r="L249" i="9"/>
  <c r="F249" i="9" s="1"/>
  <c r="E249" i="9"/>
  <c r="M248" i="9"/>
  <c r="L248" i="9"/>
  <c r="F248" i="9"/>
  <c r="E248" i="9"/>
  <c r="M247" i="9"/>
  <c r="L247" i="9"/>
  <c r="F247" i="9" s="1"/>
  <c r="E247" i="9"/>
  <c r="M246" i="9"/>
  <c r="L246" i="9"/>
  <c r="F246" i="9" s="1"/>
  <c r="B246" i="9" s="1"/>
  <c r="E246" i="9"/>
  <c r="M245" i="9"/>
  <c r="L245" i="9"/>
  <c r="E245" i="9"/>
  <c r="M244" i="9"/>
  <c r="F244" i="9" s="1"/>
  <c r="L244" i="9"/>
  <c r="E244" i="9"/>
  <c r="B244" i="9" s="1"/>
  <c r="M243" i="9"/>
  <c r="L243" i="9"/>
  <c r="F243" i="9"/>
  <c r="E243" i="9"/>
  <c r="M242" i="9"/>
  <c r="L242" i="9"/>
  <c r="F242" i="9"/>
  <c r="B242" i="9" s="1"/>
  <c r="E242" i="9"/>
  <c r="M241" i="9"/>
  <c r="L241" i="9"/>
  <c r="F241" i="9" s="1"/>
  <c r="E241" i="9"/>
  <c r="M240" i="9"/>
  <c r="L240" i="9"/>
  <c r="F240" i="9"/>
  <c r="B240" i="9" s="1"/>
  <c r="E240" i="9"/>
  <c r="M239" i="9"/>
  <c r="L239" i="9"/>
  <c r="F239" i="9" s="1"/>
  <c r="E239" i="9"/>
  <c r="M238" i="9"/>
  <c r="L238" i="9"/>
  <c r="E238" i="9"/>
  <c r="M237" i="9"/>
  <c r="L237" i="9"/>
  <c r="E237" i="9"/>
  <c r="M236" i="9"/>
  <c r="F236" i="9" s="1"/>
  <c r="L236" i="9"/>
  <c r="E236" i="9"/>
  <c r="B236" i="9"/>
  <c r="M235" i="9"/>
  <c r="L235" i="9"/>
  <c r="F235" i="9"/>
  <c r="E235" i="9"/>
  <c r="B235" i="9" s="1"/>
  <c r="M234" i="9"/>
  <c r="L234" i="9"/>
  <c r="F234" i="9"/>
  <c r="B234" i="9" s="1"/>
  <c r="E234" i="9"/>
  <c r="M233" i="9"/>
  <c r="L233" i="9"/>
  <c r="F233" i="9" s="1"/>
  <c r="E233" i="9"/>
  <c r="M232" i="9"/>
  <c r="L232" i="9"/>
  <c r="F232" i="9"/>
  <c r="B232" i="9" s="1"/>
  <c r="E232" i="9"/>
  <c r="M231" i="9"/>
  <c r="L231" i="9"/>
  <c r="F231" i="9" s="1"/>
  <c r="E231" i="9"/>
  <c r="M230" i="9"/>
  <c r="L230" i="9"/>
  <c r="F230" i="9" s="1"/>
  <c r="B230" i="9" s="1"/>
  <c r="E230" i="9"/>
  <c r="M229" i="9"/>
  <c r="L229" i="9"/>
  <c r="E229" i="9"/>
  <c r="M228" i="9"/>
  <c r="F228" i="9" s="1"/>
  <c r="L228" i="9"/>
  <c r="E228" i="9"/>
  <c r="B228" i="9" s="1"/>
  <c r="M227" i="9"/>
  <c r="L227" i="9"/>
  <c r="F227" i="9"/>
  <c r="E227" i="9"/>
  <c r="M226" i="9"/>
  <c r="L226" i="9"/>
  <c r="F226" i="9"/>
  <c r="B226" i="9" s="1"/>
  <c r="E226" i="9"/>
  <c r="M225" i="9"/>
  <c r="L225" i="9"/>
  <c r="F225" i="9" s="1"/>
  <c r="E225" i="9"/>
  <c r="M224" i="9"/>
  <c r="L224" i="9"/>
  <c r="F224" i="9"/>
  <c r="B224" i="9" s="1"/>
  <c r="E224" i="9"/>
  <c r="M223" i="9"/>
  <c r="L223" i="9"/>
  <c r="F223" i="9" s="1"/>
  <c r="E223" i="9"/>
  <c r="M222" i="9"/>
  <c r="L222" i="9"/>
  <c r="E222" i="9"/>
  <c r="M221" i="9"/>
  <c r="L221" i="9"/>
  <c r="E221" i="9"/>
  <c r="M220" i="9"/>
  <c r="F220" i="9" s="1"/>
  <c r="B220" i="9" s="1"/>
  <c r="L220" i="9"/>
  <c r="E220" i="9"/>
  <c r="M219" i="9"/>
  <c r="F219" i="9" s="1"/>
  <c r="L219" i="9"/>
  <c r="E219" i="9"/>
  <c r="M218" i="9"/>
  <c r="F218" i="9" s="1"/>
  <c r="B218" i="9" s="1"/>
  <c r="L218" i="9"/>
  <c r="E218" i="9"/>
  <c r="M217" i="9"/>
  <c r="L217" i="9"/>
  <c r="E217" i="9"/>
  <c r="M216" i="9"/>
  <c r="L216" i="9"/>
  <c r="F216" i="9"/>
  <c r="B216" i="9" s="1"/>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E158" i="9" s="1"/>
  <c r="B158" i="9" s="1"/>
  <c r="G158" i="9"/>
  <c r="F158" i="9"/>
  <c r="H157" i="9"/>
  <c r="G157" i="9"/>
  <c r="F157" i="9"/>
  <c r="E157" i="9"/>
  <c r="B157" i="9" s="1"/>
  <c r="H156" i="9"/>
  <c r="G156" i="9"/>
  <c r="E156" i="9" s="1"/>
  <c r="B156" i="9" s="1"/>
  <c r="F156" i="9"/>
  <c r="H155" i="9"/>
  <c r="G155" i="9"/>
  <c r="F155" i="9"/>
  <c r="H154" i="9"/>
  <c r="E154" i="9" s="1"/>
  <c r="B154" i="9" s="1"/>
  <c r="G154" i="9"/>
  <c r="F154" i="9"/>
  <c r="H153" i="9"/>
  <c r="G153" i="9"/>
  <c r="F153" i="9"/>
  <c r="E153" i="9"/>
  <c r="B153" i="9" s="1"/>
  <c r="H152" i="9"/>
  <c r="G152" i="9"/>
  <c r="E152" i="9" s="1"/>
  <c r="B152" i="9" s="1"/>
  <c r="F152" i="9"/>
  <c r="H151" i="9"/>
  <c r="G151" i="9"/>
  <c r="F151" i="9"/>
  <c r="H150" i="9"/>
  <c r="E150" i="9" s="1"/>
  <c r="B150" i="9" s="1"/>
  <c r="G150" i="9"/>
  <c r="F150" i="9"/>
  <c r="H149" i="9"/>
  <c r="G149" i="9"/>
  <c r="F149" i="9"/>
  <c r="E149" i="9"/>
  <c r="B149" i="9" s="1"/>
  <c r="H148" i="9"/>
  <c r="G148" i="9"/>
  <c r="E148" i="9" s="1"/>
  <c r="B148" i="9" s="1"/>
  <c r="F148" i="9"/>
  <c r="H147" i="9"/>
  <c r="G147" i="9"/>
  <c r="F147" i="9"/>
  <c r="H146" i="9"/>
  <c r="E146" i="9" s="1"/>
  <c r="B146" i="9" s="1"/>
  <c r="G146" i="9"/>
  <c r="F146" i="9"/>
  <c r="H145" i="9"/>
  <c r="G145" i="9"/>
  <c r="F145" i="9"/>
  <c r="E145" i="9"/>
  <c r="B145" i="9" s="1"/>
  <c r="H144" i="9"/>
  <c r="G144" i="9"/>
  <c r="E144" i="9" s="1"/>
  <c r="B144" i="9" s="1"/>
  <c r="F144" i="9"/>
  <c r="F143" i="9"/>
  <c r="H142" i="9"/>
  <c r="E142" i="9" s="1"/>
  <c r="G142" i="9"/>
  <c r="F142" i="9"/>
  <c r="B142" i="9"/>
  <c r="H141" i="9"/>
  <c r="G141" i="9"/>
  <c r="F141" i="9"/>
  <c r="E141" i="9"/>
  <c r="B141" i="9" s="1"/>
  <c r="H140" i="9"/>
  <c r="G140" i="9"/>
  <c r="E140" i="9" s="1"/>
  <c r="B140" i="9" s="1"/>
  <c r="F140" i="9"/>
  <c r="H139" i="9"/>
  <c r="G139" i="9"/>
  <c r="F139" i="9"/>
  <c r="H138" i="9"/>
  <c r="E138" i="9" s="1"/>
  <c r="B138" i="9" s="1"/>
  <c r="G138" i="9"/>
  <c r="F138" i="9"/>
  <c r="H137" i="9"/>
  <c r="G137" i="9"/>
  <c r="F137" i="9"/>
  <c r="E137" i="9"/>
  <c r="B137" i="9" s="1"/>
  <c r="H136" i="9"/>
  <c r="G136" i="9"/>
  <c r="E136" i="9" s="1"/>
  <c r="B136" i="9" s="1"/>
  <c r="F136" i="9"/>
  <c r="H135" i="9"/>
  <c r="G135" i="9"/>
  <c r="F135" i="9"/>
  <c r="H134" i="9"/>
  <c r="E134" i="9" s="1"/>
  <c r="G134" i="9"/>
  <c r="F134" i="9"/>
  <c r="B134" i="9"/>
  <c r="H133" i="9"/>
  <c r="G133" i="9"/>
  <c r="F133" i="9"/>
  <c r="E133" i="9"/>
  <c r="B133" i="9" s="1"/>
  <c r="H132" i="9"/>
  <c r="G132" i="9"/>
  <c r="E132" i="9" s="1"/>
  <c r="B132" i="9" s="1"/>
  <c r="F132" i="9"/>
  <c r="H131" i="9"/>
  <c r="G131" i="9"/>
  <c r="F131" i="9"/>
  <c r="H130" i="9"/>
  <c r="E130" i="9" s="1"/>
  <c r="B130" i="9" s="1"/>
  <c r="G130" i="9"/>
  <c r="F130" i="9"/>
  <c r="H129" i="9"/>
  <c r="G129" i="9"/>
  <c r="F129" i="9"/>
  <c r="E129" i="9"/>
  <c r="B129" i="9" s="1"/>
  <c r="H128" i="9"/>
  <c r="G128" i="9"/>
  <c r="E128" i="9" s="1"/>
  <c r="B128" i="9" s="1"/>
  <c r="F128" i="9"/>
  <c r="H127" i="9"/>
  <c r="G127" i="9"/>
  <c r="F127" i="9"/>
  <c r="H126" i="9"/>
  <c r="E126" i="9" s="1"/>
  <c r="G126" i="9"/>
  <c r="F126" i="9"/>
  <c r="B126" i="9"/>
  <c r="H125" i="9"/>
  <c r="G125" i="9"/>
  <c r="F125" i="9"/>
  <c r="E125" i="9"/>
  <c r="B125" i="9" s="1"/>
  <c r="H124" i="9"/>
  <c r="G124" i="9"/>
  <c r="E124" i="9" s="1"/>
  <c r="B124" i="9" s="1"/>
  <c r="F124" i="9"/>
  <c r="H123" i="9"/>
  <c r="G123" i="9"/>
  <c r="F123" i="9"/>
  <c r="H122" i="9"/>
  <c r="E122" i="9" s="1"/>
  <c r="G122" i="9"/>
  <c r="F122" i="9"/>
  <c r="B122" i="9"/>
  <c r="H121" i="9"/>
  <c r="G121" i="9"/>
  <c r="F121" i="9"/>
  <c r="E121" i="9"/>
  <c r="B121" i="9" s="1"/>
  <c r="H120" i="9"/>
  <c r="G120" i="9"/>
  <c r="E120" i="9" s="1"/>
  <c r="B120" i="9" s="1"/>
  <c r="F120" i="9"/>
  <c r="H119" i="9"/>
  <c r="G119" i="9"/>
  <c r="F119" i="9"/>
  <c r="H118" i="9"/>
  <c r="E118" i="9" s="1"/>
  <c r="G118" i="9"/>
  <c r="F118" i="9"/>
  <c r="B118" i="9"/>
  <c r="H117" i="9"/>
  <c r="G117" i="9"/>
  <c r="F117" i="9"/>
  <c r="E117" i="9"/>
  <c r="B117" i="9" s="1"/>
  <c r="H116" i="9"/>
  <c r="G116" i="9"/>
  <c r="F116" i="9"/>
  <c r="H115" i="9"/>
  <c r="G115" i="9"/>
  <c r="F115" i="9"/>
  <c r="E115" i="9"/>
  <c r="B115" i="9" s="1"/>
  <c r="H114" i="9"/>
  <c r="G114" i="9"/>
  <c r="F114" i="9"/>
  <c r="E114" i="9"/>
  <c r="B114" i="9" s="1"/>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F107" i="9"/>
  <c r="H106" i="9"/>
  <c r="G106" i="9"/>
  <c r="F106" i="9"/>
  <c r="E106" i="9"/>
  <c r="B106" i="9" s="1"/>
  <c r="H105" i="9"/>
  <c r="G105" i="9"/>
  <c r="F105" i="9"/>
  <c r="E105" i="9"/>
  <c r="H104" i="9"/>
  <c r="G104" i="9"/>
  <c r="E104" i="9" s="1"/>
  <c r="B104" i="9" s="1"/>
  <c r="F104" i="9"/>
  <c r="H103" i="9"/>
  <c r="G103" i="9"/>
  <c r="E103" i="9" s="1"/>
  <c r="F103" i="9"/>
  <c r="B103" i="9"/>
  <c r="H102" i="9"/>
  <c r="G102" i="9"/>
  <c r="F102" i="9"/>
  <c r="E102" i="9"/>
  <c r="B102" i="9" s="1"/>
  <c r="H101" i="9"/>
  <c r="G101" i="9"/>
  <c r="F101" i="9"/>
  <c r="E101" i="9"/>
  <c r="B101" i="9" s="1"/>
  <c r="H100" i="9"/>
  <c r="G100" i="9"/>
  <c r="E100" i="9" s="1"/>
  <c r="B100" i="9" s="1"/>
  <c r="F100" i="9"/>
  <c r="H99" i="9"/>
  <c r="G99" i="9"/>
  <c r="F99" i="9"/>
  <c r="H98" i="9"/>
  <c r="G98" i="9"/>
  <c r="F98" i="9"/>
  <c r="E98" i="9"/>
  <c r="B98" i="9" s="1"/>
  <c r="H97" i="9"/>
  <c r="G97" i="9"/>
  <c r="F97" i="9"/>
  <c r="E97" i="9"/>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F91" i="9"/>
  <c r="H90" i="9"/>
  <c r="G90" i="9"/>
  <c r="F90" i="9"/>
  <c r="E90" i="9"/>
  <c r="B90" i="9" s="1"/>
  <c r="H89" i="9"/>
  <c r="G89" i="9"/>
  <c r="F89" i="9"/>
  <c r="E89" i="9"/>
  <c r="H88" i="9"/>
  <c r="G88" i="9"/>
  <c r="E88" i="9" s="1"/>
  <c r="B88" i="9" s="1"/>
  <c r="F88" i="9"/>
  <c r="H87" i="9"/>
  <c r="G87" i="9"/>
  <c r="E87" i="9" s="1"/>
  <c r="F87" i="9"/>
  <c r="B87" i="9"/>
  <c r="H86" i="9"/>
  <c r="G86" i="9"/>
  <c r="F86" i="9"/>
  <c r="E86" i="9"/>
  <c r="B86" i="9" s="1"/>
  <c r="H85" i="9"/>
  <c r="G85" i="9"/>
  <c r="F85" i="9"/>
  <c r="E85" i="9"/>
  <c r="B85" i="9" s="1"/>
  <c r="H84" i="9"/>
  <c r="G84" i="9"/>
  <c r="E84" i="9" s="1"/>
  <c r="B84" i="9" s="1"/>
  <c r="F84" i="9"/>
  <c r="H83" i="9"/>
  <c r="G83" i="9"/>
  <c r="F83" i="9"/>
  <c r="H82" i="9"/>
  <c r="G82" i="9"/>
  <c r="F82" i="9"/>
  <c r="E82" i="9"/>
  <c r="B82" i="9" s="1"/>
  <c r="H81" i="9"/>
  <c r="G81" i="9"/>
  <c r="F81" i="9"/>
  <c r="E81" i="9"/>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F75" i="9"/>
  <c r="H74" i="9"/>
  <c r="G74" i="9"/>
  <c r="F74" i="9"/>
  <c r="E74" i="9"/>
  <c r="B74" i="9" s="1"/>
  <c r="H73" i="9"/>
  <c r="G73" i="9"/>
  <c r="F73" i="9"/>
  <c r="E73" i="9"/>
  <c r="H72" i="9"/>
  <c r="G72" i="9"/>
  <c r="E72" i="9" s="1"/>
  <c r="B72" i="9" s="1"/>
  <c r="F72" i="9"/>
  <c r="H71" i="9"/>
  <c r="G71" i="9"/>
  <c r="E71" i="9" s="1"/>
  <c r="F71" i="9"/>
  <c r="B71" i="9"/>
  <c r="H70" i="9"/>
  <c r="G70" i="9"/>
  <c r="F70" i="9"/>
  <c r="E70" i="9"/>
  <c r="B70" i="9" s="1"/>
  <c r="H69" i="9"/>
  <c r="G69" i="9"/>
  <c r="F69" i="9"/>
  <c r="E69" i="9"/>
  <c r="B69" i="9" s="1"/>
  <c r="H68" i="9"/>
  <c r="G68" i="9"/>
  <c r="E68" i="9" s="1"/>
  <c r="B68" i="9" s="1"/>
  <c r="F68" i="9"/>
  <c r="H67" i="9"/>
  <c r="G67" i="9"/>
  <c r="F67" i="9"/>
  <c r="H66" i="9"/>
  <c r="G66" i="9"/>
  <c r="F66" i="9"/>
  <c r="E66" i="9"/>
  <c r="B66" i="9" s="1"/>
  <c r="H65" i="9"/>
  <c r="G65" i="9"/>
  <c r="F65" i="9"/>
  <c r="E65" i="9"/>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F59" i="9"/>
  <c r="H58" i="9"/>
  <c r="G58" i="9"/>
  <c r="F58" i="9"/>
  <c r="E58" i="9"/>
  <c r="B58" i="9" s="1"/>
  <c r="H57" i="9"/>
  <c r="G57" i="9"/>
  <c r="F57" i="9"/>
  <c r="E57" i="9"/>
  <c r="H56" i="9"/>
  <c r="G56" i="9"/>
  <c r="E56" i="9" s="1"/>
  <c r="B56" i="9" s="1"/>
  <c r="F56" i="9"/>
  <c r="H55" i="9"/>
  <c r="G55" i="9"/>
  <c r="E55" i="9" s="1"/>
  <c r="F55" i="9"/>
  <c r="B55" i="9"/>
  <c r="H54" i="9"/>
  <c r="G54" i="9"/>
  <c r="F54" i="9"/>
  <c r="E54" i="9"/>
  <c r="B54" i="9" s="1"/>
  <c r="H53" i="9"/>
  <c r="G53" i="9"/>
  <c r="F53" i="9"/>
  <c r="E53" i="9"/>
  <c r="B53" i="9" s="1"/>
  <c r="H52" i="9"/>
  <c r="G52" i="9"/>
  <c r="E52" i="9" s="1"/>
  <c r="B52" i="9" s="1"/>
  <c r="F52" i="9"/>
  <c r="H51" i="9"/>
  <c r="G51" i="9"/>
  <c r="F51" i="9"/>
  <c r="H50" i="9"/>
  <c r="G50" i="9"/>
  <c r="F50" i="9"/>
  <c r="E50" i="9"/>
  <c r="B50" i="9" s="1"/>
  <c r="H49" i="9"/>
  <c r="G49" i="9"/>
  <c r="F49" i="9"/>
  <c r="E49" i="9"/>
  <c r="H48" i="9"/>
  <c r="G48" i="9"/>
  <c r="E48" i="9" s="1"/>
  <c r="B48" i="9" s="1"/>
  <c r="F48" i="9"/>
  <c r="H47" i="9"/>
  <c r="G47" i="9"/>
  <c r="E47" i="9" s="1"/>
  <c r="B47" i="9" s="1"/>
  <c r="F47" i="9"/>
  <c r="H46" i="9"/>
  <c r="G46" i="9"/>
  <c r="F46" i="9"/>
  <c r="E46" i="9"/>
  <c r="B46" i="9" s="1"/>
  <c r="H45" i="9"/>
  <c r="E45" i="9" s="1"/>
  <c r="B45" i="9" s="1"/>
  <c r="G45" i="9"/>
  <c r="F45" i="9"/>
  <c r="H44" i="9"/>
  <c r="G44" i="9"/>
  <c r="F44" i="9"/>
  <c r="H43" i="9"/>
  <c r="G43" i="9"/>
  <c r="F43" i="9"/>
  <c r="H42" i="9"/>
  <c r="E42" i="9" s="1"/>
  <c r="B42" i="9" s="1"/>
  <c r="G42" i="9"/>
  <c r="F42" i="9"/>
  <c r="H41" i="9"/>
  <c r="E41" i="9" s="1"/>
  <c r="G41" i="9"/>
  <c r="F41" i="9"/>
  <c r="H40" i="9"/>
  <c r="G40" i="9"/>
  <c r="F40" i="9"/>
  <c r="H39" i="9"/>
  <c r="G39" i="9"/>
  <c r="E39" i="9" s="1"/>
  <c r="F39" i="9"/>
  <c r="B39" i="9"/>
  <c r="H38" i="9"/>
  <c r="E38" i="9" s="1"/>
  <c r="B38" i="9" s="1"/>
  <c r="G38" i="9"/>
  <c r="F38" i="9"/>
  <c r="H37" i="9"/>
  <c r="G37" i="9"/>
  <c r="F37" i="9"/>
  <c r="E37" i="9"/>
  <c r="H36" i="9"/>
  <c r="G36" i="9"/>
  <c r="E36" i="9" s="1"/>
  <c r="F36" i="9"/>
  <c r="H35" i="9"/>
  <c r="G35" i="9"/>
  <c r="E35" i="9" s="1"/>
  <c r="F35" i="9"/>
  <c r="B35" i="9"/>
  <c r="H34" i="9"/>
  <c r="E34" i="9" s="1"/>
  <c r="B34" i="9" s="1"/>
  <c r="G34" i="9"/>
  <c r="F34" i="9"/>
  <c r="H33" i="9"/>
  <c r="G33" i="9"/>
  <c r="E33" i="9" s="1"/>
  <c r="F33" i="9"/>
  <c r="H32" i="9"/>
  <c r="G32" i="9"/>
  <c r="E32" i="9" s="1"/>
  <c r="B32" i="9" s="1"/>
  <c r="F32" i="9"/>
  <c r="H31" i="9"/>
  <c r="G31" i="9"/>
  <c r="F31" i="9"/>
  <c r="H30" i="9"/>
  <c r="E30" i="9" s="1"/>
  <c r="B30" i="9" s="1"/>
  <c r="G30" i="9"/>
  <c r="F30" i="9"/>
  <c r="H29" i="9"/>
  <c r="G29" i="9"/>
  <c r="F29" i="9"/>
  <c r="E29" i="9"/>
  <c r="H28" i="9"/>
  <c r="G28" i="9"/>
  <c r="E28" i="9" s="1"/>
  <c r="B28" i="9" s="1"/>
  <c r="F28" i="9"/>
  <c r="H27" i="9"/>
  <c r="G27" i="9"/>
  <c r="E27" i="9" s="1"/>
  <c r="B27" i="9" s="1"/>
  <c r="F27" i="9"/>
  <c r="H26" i="9"/>
  <c r="G26" i="9"/>
  <c r="F26" i="9"/>
  <c r="E26" i="9"/>
  <c r="B26" i="9" s="1"/>
  <c r="H25" i="9"/>
  <c r="G25" i="9"/>
  <c r="F25" i="9"/>
  <c r="E25" i="9"/>
  <c r="H24" i="9"/>
  <c r="G24" i="9"/>
  <c r="E24" i="9" s="1"/>
  <c r="B24" i="9" s="1"/>
  <c r="F24" i="9"/>
  <c r="H23" i="9"/>
  <c r="G23" i="9"/>
  <c r="F23" i="9"/>
  <c r="H22" i="9"/>
  <c r="G22" i="9"/>
  <c r="E22" i="9" s="1"/>
  <c r="B22" i="9" s="1"/>
  <c r="F22" i="9"/>
  <c r="F21" i="9"/>
  <c r="F4" i="9"/>
  <c r="O3" i="9"/>
  <c r="G275" i="9" s="1"/>
  <c r="E275" i="9" s="1"/>
  <c r="B275" i="9" s="1"/>
  <c r="I3" i="9"/>
  <c r="H3" i="9"/>
  <c r="G3" i="9"/>
  <c r="D101" i="8"/>
  <c r="C1576" i="1" s="1"/>
  <c r="G1576" i="1" s="1"/>
  <c r="D95" i="8"/>
  <c r="D90" i="8"/>
  <c r="D85" i="8"/>
  <c r="D80" i="8"/>
  <c r="D75" i="8"/>
  <c r="D70" i="8"/>
  <c r="D65" i="8"/>
  <c r="D60" i="8"/>
  <c r="D55" i="8"/>
  <c r="D49" i="8" s="1"/>
  <c r="D50" i="8"/>
  <c r="D44" i="8"/>
  <c r="D43" i="8" s="1"/>
  <c r="D36" i="8"/>
  <c r="D26" i="8"/>
  <c r="D24" i="8" s="1"/>
  <c r="C1499" i="1" s="1"/>
  <c r="G1499" i="1" s="1"/>
  <c r="D18" i="8"/>
  <c r="D8" i="8"/>
  <c r="D6" i="8" s="1"/>
  <c r="C1481" i="1" s="1"/>
  <c r="H1481" i="1" s="1"/>
  <c r="E44" i="7"/>
  <c r="D44" i="7"/>
  <c r="E39" i="7"/>
  <c r="D39" i="7"/>
  <c r="D38" i="7" s="1"/>
  <c r="H31" i="3" s="1"/>
  <c r="E38" i="7"/>
  <c r="E30" i="7"/>
  <c r="D30" i="7"/>
  <c r="E23" i="7"/>
  <c r="E22" i="7" s="1"/>
  <c r="D23" i="7"/>
  <c r="E14" i="7"/>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F118" i="6" s="1"/>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E250" i="5"/>
  <c r="D250" i="5"/>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F191" i="5"/>
  <c r="E191" i="5"/>
  <c r="E190" i="5" s="1"/>
  <c r="H310" i="9" s="1"/>
  <c r="D191" i="5"/>
  <c r="F189" i="5"/>
  <c r="F188" i="5"/>
  <c r="F187" i="5"/>
  <c r="F186" i="5"/>
  <c r="F185" i="5"/>
  <c r="F184" i="5"/>
  <c r="F183" i="5"/>
  <c r="F182" i="5"/>
  <c r="F181" i="5"/>
  <c r="E180" i="5"/>
  <c r="E177" i="5" s="1"/>
  <c r="D180" i="5"/>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E291" i="9" s="1"/>
  <c r="B291"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E78" i="5"/>
  <c r="D78" i="5"/>
  <c r="F77" i="5"/>
  <c r="F76" i="5"/>
  <c r="F75" i="5"/>
  <c r="F74" i="5"/>
  <c r="F73" i="5"/>
  <c r="F72" i="5"/>
  <c r="F71" i="5"/>
  <c r="E70" i="5"/>
  <c r="D70" i="5"/>
  <c r="E69" i="5"/>
  <c r="D1047" i="1"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1013" i="1" s="1"/>
  <c r="D35" i="5"/>
  <c r="F34" i="5"/>
  <c r="F33" i="5"/>
  <c r="F32" i="5"/>
  <c r="F31" i="5"/>
  <c r="F30" i="5"/>
  <c r="F29" i="5"/>
  <c r="E29" i="5"/>
  <c r="D29" i="5"/>
  <c r="F28" i="5"/>
  <c r="F27" i="5"/>
  <c r="F26" i="5"/>
  <c r="F25" i="5"/>
  <c r="F24" i="5"/>
  <c r="F23" i="5"/>
  <c r="F22" i="5"/>
  <c r="F21" i="5"/>
  <c r="F20" i="5"/>
  <c r="E19" i="5"/>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5" i="4" s="1"/>
  <c r="F584" i="4"/>
  <c r="F583" i="4"/>
  <c r="F582" i="4"/>
  <c r="F581" i="4"/>
  <c r="E581" i="4"/>
  <c r="D581" i="4"/>
  <c r="D580" i="4" s="1"/>
  <c r="F580" i="4" s="1"/>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G198" i="9" s="1"/>
  <c r="E198" i="9" s="1"/>
  <c r="B198" i="9" s="1"/>
  <c r="E421" i="4"/>
  <c r="D421" i="4"/>
  <c r="F421" i="4" s="1"/>
  <c r="F418" i="4"/>
  <c r="E418" i="4"/>
  <c r="D418" i="4"/>
  <c r="F417" i="4"/>
  <c r="E417" i="4"/>
  <c r="E644" i="4" s="1"/>
  <c r="D638" i="1" s="1"/>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E299" i="4" s="1"/>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D216" i="4"/>
  <c r="E215" i="4"/>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D163" i="4"/>
  <c r="F162" i="4"/>
  <c r="F161" i="4"/>
  <c r="F160" i="4"/>
  <c r="E159" i="4"/>
  <c r="E152" i="4" s="1"/>
  <c r="D159" i="4"/>
  <c r="F158" i="4"/>
  <c r="F157" i="4"/>
  <c r="F156" i="4"/>
  <c r="F155" i="4"/>
  <c r="F154" i="4"/>
  <c r="E153" i="4"/>
  <c r="F153" i="4" s="1"/>
  <c r="D153" i="4"/>
  <c r="D152" i="4"/>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2" i="4"/>
  <c r="F131" i="4"/>
  <c r="F130" i="4"/>
  <c r="F129" i="4"/>
  <c r="E128" i="4"/>
  <c r="F128" i="4" s="1"/>
  <c r="D128" i="4"/>
  <c r="F127" i="4"/>
  <c r="F126" i="4"/>
  <c r="E125" i="4"/>
  <c r="F125" i="4" s="1"/>
  <c r="D125" i="4"/>
  <c r="E124" i="4"/>
  <c r="F124" i="4" s="1"/>
  <c r="D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F77" i="4" s="1"/>
  <c r="D77" i="4"/>
  <c r="F76" i="4"/>
  <c r="F75" i="4"/>
  <c r="E74" i="4"/>
  <c r="D74" i="4"/>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36" i="3"/>
  <c r="B36" i="3"/>
  <c r="G35" i="3"/>
  <c r="B35" i="3"/>
  <c r="G34" i="3"/>
  <c r="B34" i="3"/>
  <c r="I33" i="3"/>
  <c r="G33" i="3"/>
  <c r="B33" i="3"/>
  <c r="I32" i="3"/>
  <c r="H32" i="3"/>
  <c r="G32" i="3"/>
  <c r="B32" i="3"/>
  <c r="I31" i="3"/>
  <c r="G31" i="3"/>
  <c r="B31" i="3"/>
  <c r="I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7" i="1"/>
  <c r="C1577" i="1"/>
  <c r="G1577" i="1" s="1"/>
  <c r="H1576" i="1"/>
  <c r="G1575" i="1"/>
  <c r="C1575" i="1"/>
  <c r="H1575" i="1" s="1"/>
  <c r="C1574" i="1"/>
  <c r="H1573" i="1"/>
  <c r="C1573" i="1"/>
  <c r="G1573" i="1" s="1"/>
  <c r="H1572" i="1"/>
  <c r="G1572" i="1"/>
  <c r="C1572" i="1"/>
  <c r="G1571" i="1"/>
  <c r="C1571" i="1"/>
  <c r="H1571" i="1" s="1"/>
  <c r="C1570" i="1"/>
  <c r="H1569" i="1"/>
  <c r="C1569" i="1"/>
  <c r="G1569" i="1" s="1"/>
  <c r="H1568" i="1"/>
  <c r="G1568" i="1"/>
  <c r="C1568" i="1"/>
  <c r="G1567" i="1"/>
  <c r="C1567" i="1"/>
  <c r="H1567" i="1" s="1"/>
  <c r="C1566" i="1"/>
  <c r="H1565" i="1"/>
  <c r="C1565" i="1"/>
  <c r="G1565" i="1" s="1"/>
  <c r="H1564" i="1"/>
  <c r="G1564" i="1"/>
  <c r="C1564" i="1"/>
  <c r="G1563" i="1"/>
  <c r="C1563" i="1"/>
  <c r="H1563" i="1" s="1"/>
  <c r="C1562" i="1"/>
  <c r="H1561" i="1"/>
  <c r="C1561" i="1"/>
  <c r="G1561" i="1" s="1"/>
  <c r="H1560" i="1"/>
  <c r="G1560" i="1"/>
  <c r="C1560" i="1"/>
  <c r="G1559" i="1"/>
  <c r="C1559" i="1"/>
  <c r="H1559" i="1" s="1"/>
  <c r="C1558" i="1"/>
  <c r="H1557" i="1"/>
  <c r="C1557" i="1"/>
  <c r="G1557" i="1" s="1"/>
  <c r="H1556" i="1"/>
  <c r="G1556" i="1"/>
  <c r="C1556" i="1"/>
  <c r="G1555" i="1"/>
  <c r="C1555" i="1"/>
  <c r="H1555" i="1" s="1"/>
  <c r="C1554" i="1"/>
  <c r="H1553" i="1"/>
  <c r="C1553" i="1"/>
  <c r="G1553" i="1" s="1"/>
  <c r="H1552" i="1"/>
  <c r="G1552" i="1"/>
  <c r="C1552" i="1"/>
  <c r="C1551" i="1"/>
  <c r="G1550" i="1"/>
  <c r="C1550" i="1"/>
  <c r="H1550" i="1" s="1"/>
  <c r="C1549" i="1"/>
  <c r="H1548" i="1"/>
  <c r="G1548" i="1"/>
  <c r="C1548" i="1"/>
  <c r="H1547" i="1"/>
  <c r="G1547" i="1"/>
  <c r="C1547" i="1"/>
  <c r="C1546" i="1"/>
  <c r="H1545" i="1"/>
  <c r="C1545" i="1"/>
  <c r="G1545" i="1" s="1"/>
  <c r="H1544" i="1"/>
  <c r="G1544" i="1"/>
  <c r="C1544" i="1"/>
  <c r="C1543" i="1"/>
  <c r="G1542" i="1"/>
  <c r="C1542" i="1"/>
  <c r="H1542" i="1" s="1"/>
  <c r="G1541" i="1"/>
  <c r="C1541" i="1"/>
  <c r="H1541" i="1" s="1"/>
  <c r="C1540" i="1"/>
  <c r="H1539" i="1"/>
  <c r="G1539" i="1"/>
  <c r="C1539" i="1"/>
  <c r="H1538" i="1"/>
  <c r="G1538" i="1"/>
  <c r="C1538" i="1"/>
  <c r="G1537" i="1"/>
  <c r="C1537" i="1"/>
  <c r="H1537" i="1" s="1"/>
  <c r="C1536" i="1"/>
  <c r="H1535" i="1"/>
  <c r="G1535" i="1"/>
  <c r="C1535" i="1"/>
  <c r="H1534" i="1"/>
  <c r="G1534" i="1"/>
  <c r="C1534" i="1"/>
  <c r="C1533" i="1"/>
  <c r="H1533" i="1" s="1"/>
  <c r="C1532" i="1"/>
  <c r="H1531" i="1"/>
  <c r="G1531" i="1"/>
  <c r="C1531" i="1"/>
  <c r="H1530" i="1"/>
  <c r="G1530" i="1"/>
  <c r="C1530" i="1"/>
  <c r="C1529" i="1"/>
  <c r="H1529" i="1" s="1"/>
  <c r="C1528" i="1"/>
  <c r="H1527" i="1"/>
  <c r="G1527" i="1"/>
  <c r="C1527" i="1"/>
  <c r="H1526" i="1"/>
  <c r="G1526" i="1"/>
  <c r="C1526" i="1"/>
  <c r="G1525" i="1"/>
  <c r="C1525" i="1"/>
  <c r="H1525" i="1" s="1"/>
  <c r="C1524" i="1"/>
  <c r="H1523" i="1"/>
  <c r="G1523" i="1"/>
  <c r="C1523" i="1"/>
  <c r="H1522" i="1"/>
  <c r="G1522" i="1"/>
  <c r="C1522" i="1"/>
  <c r="G1521" i="1"/>
  <c r="C1521" i="1"/>
  <c r="H1521" i="1" s="1"/>
  <c r="C1520" i="1"/>
  <c r="H1519" i="1"/>
  <c r="G1519" i="1"/>
  <c r="C1519" i="1"/>
  <c r="C1516" i="1"/>
  <c r="H1515" i="1"/>
  <c r="G1515" i="1"/>
  <c r="C1515" i="1"/>
  <c r="H1514" i="1"/>
  <c r="G1514" i="1"/>
  <c r="C1514" i="1"/>
  <c r="C1513" i="1"/>
  <c r="H1513" i="1" s="1"/>
  <c r="C1512" i="1"/>
  <c r="H1511" i="1"/>
  <c r="G1511" i="1"/>
  <c r="C1511" i="1"/>
  <c r="C1510" i="1"/>
  <c r="G1510" i="1" s="1"/>
  <c r="C1509" i="1"/>
  <c r="H1509" i="1" s="1"/>
  <c r="C1508" i="1"/>
  <c r="H1507" i="1"/>
  <c r="G1507" i="1"/>
  <c r="C1507" i="1"/>
  <c r="H1506" i="1"/>
  <c r="G1506" i="1"/>
  <c r="C1506" i="1"/>
  <c r="G1505" i="1"/>
  <c r="C1505" i="1"/>
  <c r="H1505" i="1" s="1"/>
  <c r="C1504" i="1"/>
  <c r="C1503" i="1"/>
  <c r="H1503" i="1" s="1"/>
  <c r="H1502" i="1"/>
  <c r="G1502" i="1"/>
  <c r="C1502" i="1"/>
  <c r="C1501" i="1"/>
  <c r="H1501" i="1" s="1"/>
  <c r="C1500" i="1"/>
  <c r="H1499" i="1"/>
  <c r="H1498" i="1"/>
  <c r="G1498" i="1"/>
  <c r="C1498" i="1"/>
  <c r="G1497" i="1"/>
  <c r="C1497" i="1"/>
  <c r="H1497" i="1" s="1"/>
  <c r="C1496" i="1"/>
  <c r="H1495" i="1"/>
  <c r="G1495" i="1"/>
  <c r="C1495" i="1"/>
  <c r="H1494" i="1"/>
  <c r="G1494" i="1"/>
  <c r="C1494" i="1"/>
  <c r="G1493" i="1"/>
  <c r="C1493" i="1"/>
  <c r="H1493" i="1" s="1"/>
  <c r="C1492" i="1"/>
  <c r="G1491" i="1"/>
  <c r="C1491" i="1"/>
  <c r="H1491" i="1" s="1"/>
  <c r="H1490" i="1"/>
  <c r="G1490" i="1"/>
  <c r="C1490" i="1"/>
  <c r="C1489" i="1"/>
  <c r="H1489" i="1" s="1"/>
  <c r="C1488" i="1"/>
  <c r="H1487" i="1"/>
  <c r="G1487" i="1"/>
  <c r="C1487" i="1"/>
  <c r="C1486" i="1"/>
  <c r="H1486" i="1" s="1"/>
  <c r="C1485" i="1"/>
  <c r="H1485" i="1" s="1"/>
  <c r="C1484" i="1"/>
  <c r="C1483" i="1"/>
  <c r="G1483" i="1" s="1"/>
  <c r="C1482" i="1"/>
  <c r="H1482" i="1" s="1"/>
  <c r="C1480" i="1"/>
  <c r="G1479" i="1"/>
  <c r="D1479" i="1"/>
  <c r="J1479" i="1" s="1"/>
  <c r="C1479" i="1"/>
  <c r="H1478" i="1"/>
  <c r="D1478" i="1"/>
  <c r="C1478" i="1"/>
  <c r="G1477" i="1"/>
  <c r="D1477" i="1"/>
  <c r="J1477" i="1" s="1"/>
  <c r="C1477" i="1"/>
  <c r="H1476" i="1"/>
  <c r="D1476" i="1"/>
  <c r="C1476" i="1"/>
  <c r="D1475" i="1"/>
  <c r="C1475" i="1"/>
  <c r="G1475" i="1" s="1"/>
  <c r="D1474" i="1"/>
  <c r="J1474" i="1" s="1"/>
  <c r="C1474" i="1"/>
  <c r="D1473" i="1"/>
  <c r="C1473" i="1"/>
  <c r="H1473" i="1" s="1"/>
  <c r="D1472" i="1"/>
  <c r="J1472" i="1" s="1"/>
  <c r="C1472" i="1"/>
  <c r="D1471" i="1"/>
  <c r="C1471" i="1"/>
  <c r="H1471" i="1" s="1"/>
  <c r="D1470" i="1"/>
  <c r="C1470" i="1"/>
  <c r="G1470" i="1" s="1"/>
  <c r="H1469" i="1"/>
  <c r="D1469" i="1"/>
  <c r="C1469" i="1"/>
  <c r="G1469" i="1" s="1"/>
  <c r="J1468" i="1"/>
  <c r="G1468" i="1"/>
  <c r="I1468" i="1" s="1"/>
  <c r="D1468" i="1"/>
  <c r="C1468" i="1"/>
  <c r="H1468" i="1" s="1"/>
  <c r="H1467" i="1"/>
  <c r="D1467" i="1"/>
  <c r="C1467" i="1"/>
  <c r="J1466" i="1"/>
  <c r="G1466" i="1"/>
  <c r="I1466" i="1" s="1"/>
  <c r="D1466" i="1"/>
  <c r="C1466" i="1"/>
  <c r="H1466" i="1" s="1"/>
  <c r="H1465" i="1"/>
  <c r="D1465" i="1"/>
  <c r="C1465" i="1"/>
  <c r="J1464" i="1"/>
  <c r="G1464" i="1"/>
  <c r="I1464" i="1" s="1"/>
  <c r="D1464" i="1"/>
  <c r="C1464" i="1"/>
  <c r="H1464" i="1" s="1"/>
  <c r="H1463" i="1"/>
  <c r="D1463" i="1"/>
  <c r="C1463" i="1"/>
  <c r="J1462" i="1"/>
  <c r="G1462" i="1"/>
  <c r="I1462" i="1" s="1"/>
  <c r="D1462" i="1"/>
  <c r="C1462" i="1"/>
  <c r="H1462" i="1" s="1"/>
  <c r="G1461" i="1"/>
  <c r="D1461" i="1"/>
  <c r="C1461" i="1"/>
  <c r="H1460" i="1"/>
  <c r="D1460" i="1"/>
  <c r="C1460" i="1"/>
  <c r="G1459" i="1"/>
  <c r="D1459" i="1"/>
  <c r="J1459" i="1" s="1"/>
  <c r="C1459" i="1"/>
  <c r="H1458" i="1"/>
  <c r="D1458" i="1"/>
  <c r="C1458" i="1"/>
  <c r="G1457" i="1"/>
  <c r="D1457" i="1"/>
  <c r="J1457" i="1" s="1"/>
  <c r="C1457" i="1"/>
  <c r="D1456" i="1"/>
  <c r="C1456" i="1"/>
  <c r="H1456" i="1" s="1"/>
  <c r="G1455" i="1"/>
  <c r="D1455" i="1"/>
  <c r="J1455" i="1" s="1"/>
  <c r="C1455" i="1"/>
  <c r="D1454" i="1"/>
  <c r="C1454" i="1"/>
  <c r="D1453" i="1"/>
  <c r="H1452" i="1"/>
  <c r="D1452" i="1"/>
  <c r="C1452" i="1"/>
  <c r="J1451" i="1"/>
  <c r="G1451" i="1"/>
  <c r="I1451" i="1" s="1"/>
  <c r="D1451" i="1"/>
  <c r="C1451" i="1"/>
  <c r="H1451" i="1" s="1"/>
  <c r="H1450" i="1"/>
  <c r="D1450" i="1"/>
  <c r="C1450" i="1"/>
  <c r="J1449" i="1"/>
  <c r="G1449" i="1"/>
  <c r="I1449" i="1" s="1"/>
  <c r="D1449" i="1"/>
  <c r="C1449" i="1"/>
  <c r="H1449" i="1" s="1"/>
  <c r="H1448" i="1"/>
  <c r="D1448" i="1"/>
  <c r="C1448" i="1"/>
  <c r="J1447" i="1"/>
  <c r="G1447" i="1"/>
  <c r="I1447" i="1" s="1"/>
  <c r="D1447" i="1"/>
  <c r="C1447" i="1"/>
  <c r="H1447" i="1" s="1"/>
  <c r="H1446" i="1"/>
  <c r="D1446" i="1"/>
  <c r="C1446" i="1"/>
  <c r="J1445" i="1"/>
  <c r="D1445" i="1"/>
  <c r="C1445" i="1"/>
  <c r="H1444" i="1"/>
  <c r="G1444" i="1"/>
  <c r="I1444" i="1" s="1"/>
  <c r="D1444" i="1"/>
  <c r="J1444" i="1" s="1"/>
  <c r="C1444" i="1"/>
  <c r="D1443" i="1"/>
  <c r="J1443" i="1" s="1"/>
  <c r="C1443" i="1"/>
  <c r="H1442" i="1"/>
  <c r="G1442" i="1"/>
  <c r="I1442" i="1" s="1"/>
  <c r="D1442" i="1"/>
  <c r="J1442" i="1" s="1"/>
  <c r="C1442" i="1"/>
  <c r="D1441" i="1"/>
  <c r="J1441" i="1" s="1"/>
  <c r="C1441" i="1"/>
  <c r="H1440" i="1"/>
  <c r="G1440" i="1"/>
  <c r="I1440" i="1" s="1"/>
  <c r="D1440" i="1"/>
  <c r="J1440" i="1" s="1"/>
  <c r="C1440" i="1"/>
  <c r="D1439" i="1"/>
  <c r="J1439" i="1" s="1"/>
  <c r="C1439" i="1"/>
  <c r="D1438" i="1"/>
  <c r="C1438" i="1"/>
  <c r="D1437"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G1353" i="1" s="1"/>
  <c r="H1352" i="1"/>
  <c r="D1352" i="1"/>
  <c r="C1352" i="1"/>
  <c r="G1352" i="1" s="1"/>
  <c r="H1351" i="1"/>
  <c r="D1351" i="1"/>
  <c r="C1351" i="1"/>
  <c r="G1351" i="1" s="1"/>
  <c r="D1350" i="1"/>
  <c r="C1350" i="1"/>
  <c r="G1350" i="1" s="1"/>
  <c r="D1349" i="1"/>
  <c r="C1349" i="1"/>
  <c r="D1348" i="1"/>
  <c r="C1348" i="1"/>
  <c r="G1348" i="1" s="1"/>
  <c r="H1347" i="1"/>
  <c r="D1347" i="1"/>
  <c r="C1347" i="1"/>
  <c r="G1347" i="1" s="1"/>
  <c r="H1346" i="1"/>
  <c r="D1346" i="1"/>
  <c r="C1346" i="1"/>
  <c r="G1346" i="1" s="1"/>
  <c r="D1345" i="1"/>
  <c r="C1345" i="1"/>
  <c r="D1344" i="1"/>
  <c r="C1344" i="1"/>
  <c r="G1344" i="1" s="1"/>
  <c r="H1343" i="1"/>
  <c r="D1343" i="1"/>
  <c r="C1343" i="1"/>
  <c r="G1343" i="1" s="1"/>
  <c r="H1342" i="1"/>
  <c r="D1342" i="1"/>
  <c r="C1342" i="1"/>
  <c r="G1342" i="1" s="1"/>
  <c r="D1341" i="1"/>
  <c r="C1341" i="1"/>
  <c r="H1340" i="1"/>
  <c r="D1340" i="1"/>
  <c r="C1340" i="1"/>
  <c r="G1340" i="1" s="1"/>
  <c r="H1339" i="1"/>
  <c r="D1339" i="1"/>
  <c r="C1339" i="1"/>
  <c r="G1339" i="1" s="1"/>
  <c r="D1338" i="1"/>
  <c r="C1338" i="1"/>
  <c r="G1338" i="1" s="1"/>
  <c r="D1337" i="1"/>
  <c r="C1337" i="1"/>
  <c r="H1336" i="1"/>
  <c r="D1336" i="1"/>
  <c r="C1336" i="1"/>
  <c r="G1336" i="1" s="1"/>
  <c r="H1335" i="1"/>
  <c r="D1335" i="1"/>
  <c r="C1335" i="1"/>
  <c r="G1335" i="1" s="1"/>
  <c r="D1334" i="1"/>
  <c r="C1334" i="1"/>
  <c r="G1334" i="1" s="1"/>
  <c r="D1333" i="1"/>
  <c r="C1333" i="1"/>
  <c r="D1332" i="1"/>
  <c r="C1332" i="1"/>
  <c r="G1332" i="1" s="1"/>
  <c r="H1331" i="1"/>
  <c r="D1331" i="1"/>
  <c r="C1331" i="1"/>
  <c r="G1331" i="1" s="1"/>
  <c r="H1330" i="1"/>
  <c r="D1330" i="1"/>
  <c r="C1330" i="1"/>
  <c r="G1330" i="1" s="1"/>
  <c r="H1328" i="1"/>
  <c r="D1328" i="1"/>
  <c r="C1328" i="1"/>
  <c r="G1328" i="1" s="1"/>
  <c r="H1327" i="1"/>
  <c r="D1327" i="1"/>
  <c r="C1327" i="1"/>
  <c r="G1327" i="1" s="1"/>
  <c r="D1326" i="1"/>
  <c r="C1326" i="1"/>
  <c r="H1325" i="1"/>
  <c r="D1325" i="1"/>
  <c r="C1325" i="1"/>
  <c r="G1325" i="1" s="1"/>
  <c r="H1324" i="1"/>
  <c r="D1324" i="1"/>
  <c r="C1324" i="1"/>
  <c r="G1324" i="1" s="1"/>
  <c r="D1323" i="1"/>
  <c r="C1323" i="1"/>
  <c r="G1323" i="1" s="1"/>
  <c r="D1322" i="1"/>
  <c r="C1322" i="1"/>
  <c r="H1321" i="1"/>
  <c r="D1321" i="1"/>
  <c r="C1321" i="1"/>
  <c r="G1321" i="1" s="1"/>
  <c r="H1320" i="1"/>
  <c r="D1320" i="1"/>
  <c r="C1320" i="1"/>
  <c r="G1320" i="1" s="1"/>
  <c r="D1319" i="1"/>
  <c r="C1319" i="1"/>
  <c r="G1319" i="1" s="1"/>
  <c r="D1318" i="1"/>
  <c r="C1318" i="1"/>
  <c r="D1317" i="1"/>
  <c r="C1317" i="1"/>
  <c r="G1317" i="1" s="1"/>
  <c r="H1316" i="1"/>
  <c r="D1316" i="1"/>
  <c r="C1316" i="1"/>
  <c r="G1316" i="1" s="1"/>
  <c r="H1315" i="1"/>
  <c r="D1315" i="1"/>
  <c r="C1315" i="1"/>
  <c r="G1315" i="1" s="1"/>
  <c r="D1314" i="1"/>
  <c r="C1314" i="1"/>
  <c r="D1313" i="1"/>
  <c r="C1313" i="1"/>
  <c r="G1313" i="1" s="1"/>
  <c r="H1312" i="1"/>
  <c r="D1312" i="1"/>
  <c r="C1312" i="1"/>
  <c r="G1312" i="1" s="1"/>
  <c r="H1311" i="1"/>
  <c r="D1311" i="1"/>
  <c r="C1311" i="1"/>
  <c r="G1311" i="1" s="1"/>
  <c r="D1310" i="1"/>
  <c r="C1310" i="1"/>
  <c r="H1309" i="1"/>
  <c r="D1309" i="1"/>
  <c r="C1309" i="1"/>
  <c r="G1309" i="1" s="1"/>
  <c r="H1308" i="1"/>
  <c r="D1308" i="1"/>
  <c r="C1308" i="1"/>
  <c r="G1308" i="1" s="1"/>
  <c r="D1307" i="1"/>
  <c r="C1307" i="1"/>
  <c r="G1307" i="1" s="1"/>
  <c r="D1306" i="1"/>
  <c r="C1306" i="1"/>
  <c r="H1305" i="1"/>
  <c r="D1305" i="1"/>
  <c r="C1305" i="1"/>
  <c r="G1305" i="1" s="1"/>
  <c r="H1304" i="1"/>
  <c r="D1304" i="1"/>
  <c r="C1304" i="1"/>
  <c r="G1304" i="1" s="1"/>
  <c r="D1303" i="1"/>
  <c r="C1303" i="1"/>
  <c r="G1303" i="1" s="1"/>
  <c r="D1302" i="1"/>
  <c r="C1302" i="1"/>
  <c r="D1301" i="1"/>
  <c r="C1301" i="1"/>
  <c r="G1301" i="1" s="1"/>
  <c r="H1300" i="1"/>
  <c r="D1300" i="1"/>
  <c r="C1300" i="1"/>
  <c r="G1300" i="1" s="1"/>
  <c r="H1299" i="1"/>
  <c r="D1299" i="1"/>
  <c r="C1299" i="1"/>
  <c r="D1298" i="1"/>
  <c r="C1298" i="1"/>
  <c r="D1297" i="1"/>
  <c r="C1297" i="1"/>
  <c r="G1297" i="1" s="1"/>
  <c r="H1296" i="1"/>
  <c r="D1296" i="1"/>
  <c r="C1296" i="1"/>
  <c r="G1296" i="1" s="1"/>
  <c r="H1295" i="1"/>
  <c r="D1295" i="1"/>
  <c r="C1295" i="1"/>
  <c r="G1295" i="1" s="1"/>
  <c r="D1294" i="1"/>
  <c r="C1294" i="1"/>
  <c r="H1293" i="1"/>
  <c r="D1293" i="1"/>
  <c r="C1293" i="1"/>
  <c r="G1293" i="1" s="1"/>
  <c r="H1292" i="1"/>
  <c r="D1292" i="1"/>
  <c r="C1292" i="1"/>
  <c r="G1292" i="1" s="1"/>
  <c r="D1291" i="1"/>
  <c r="C1291" i="1"/>
  <c r="G1291" i="1" s="1"/>
  <c r="D1290" i="1"/>
  <c r="C1290" i="1"/>
  <c r="H1289" i="1"/>
  <c r="D1289" i="1"/>
  <c r="C1289" i="1"/>
  <c r="G1289" i="1" s="1"/>
  <c r="H1288" i="1"/>
  <c r="D1288" i="1"/>
  <c r="C1288" i="1"/>
  <c r="G1288" i="1" s="1"/>
  <c r="D1287" i="1"/>
  <c r="C1287" i="1"/>
  <c r="G1287" i="1" s="1"/>
  <c r="D1286" i="1"/>
  <c r="C1286" i="1"/>
  <c r="D1285" i="1"/>
  <c r="C1285" i="1"/>
  <c r="G1285" i="1" s="1"/>
  <c r="H1284" i="1"/>
  <c r="D1284" i="1"/>
  <c r="C1284" i="1"/>
  <c r="G1284" i="1" s="1"/>
  <c r="H1283" i="1"/>
  <c r="D1283" i="1"/>
  <c r="C1283" i="1"/>
  <c r="G1283" i="1" s="1"/>
  <c r="D1282" i="1"/>
  <c r="C1282" i="1"/>
  <c r="D1281" i="1"/>
  <c r="C1281" i="1"/>
  <c r="G1281" i="1" s="1"/>
  <c r="H1280" i="1"/>
  <c r="D1280" i="1"/>
  <c r="C1280" i="1"/>
  <c r="G1280" i="1" s="1"/>
  <c r="H1279" i="1"/>
  <c r="D1279" i="1"/>
  <c r="C1279" i="1"/>
  <c r="G1279" i="1" s="1"/>
  <c r="D1278" i="1"/>
  <c r="C1278" i="1"/>
  <c r="H1277" i="1"/>
  <c r="D1277" i="1"/>
  <c r="C1277" i="1"/>
  <c r="G1277" i="1" s="1"/>
  <c r="H1276" i="1"/>
  <c r="D1276" i="1"/>
  <c r="C1276" i="1"/>
  <c r="G1276" i="1" s="1"/>
  <c r="D1275" i="1"/>
  <c r="C1275" i="1"/>
  <c r="D1274" i="1"/>
  <c r="C1274" i="1"/>
  <c r="H1273" i="1"/>
  <c r="D1273" i="1"/>
  <c r="C1273" i="1"/>
  <c r="G1273" i="1" s="1"/>
  <c r="H1272" i="1"/>
  <c r="D1272" i="1"/>
  <c r="C1272" i="1"/>
  <c r="G1272" i="1" s="1"/>
  <c r="D1271" i="1"/>
  <c r="C1271" i="1"/>
  <c r="G1271" i="1" s="1"/>
  <c r="D1270" i="1"/>
  <c r="C1270" i="1"/>
  <c r="D1269" i="1"/>
  <c r="C1269" i="1"/>
  <c r="G1269" i="1" s="1"/>
  <c r="H1268" i="1"/>
  <c r="D1268" i="1"/>
  <c r="C1268" i="1"/>
  <c r="G1268" i="1" s="1"/>
  <c r="H1267" i="1"/>
  <c r="D1267" i="1"/>
  <c r="C1267" i="1"/>
  <c r="G1267" i="1" s="1"/>
  <c r="D1266" i="1"/>
  <c r="C1266" i="1"/>
  <c r="D1265" i="1"/>
  <c r="C1265" i="1"/>
  <c r="G1265" i="1" s="1"/>
  <c r="H1264" i="1"/>
  <c r="D1264" i="1"/>
  <c r="C1264" i="1"/>
  <c r="G1264" i="1" s="1"/>
  <c r="H1263" i="1"/>
  <c r="D1263" i="1"/>
  <c r="C1263" i="1"/>
  <c r="G1263" i="1" s="1"/>
  <c r="D1262" i="1"/>
  <c r="C1262" i="1"/>
  <c r="H1261" i="1"/>
  <c r="D1261" i="1"/>
  <c r="C1261" i="1"/>
  <c r="G1261" i="1" s="1"/>
  <c r="H1260" i="1"/>
  <c r="D1260" i="1"/>
  <c r="C1260" i="1"/>
  <c r="G1260" i="1" s="1"/>
  <c r="D1259" i="1"/>
  <c r="C1259" i="1"/>
  <c r="G1259" i="1" s="1"/>
  <c r="D1258" i="1"/>
  <c r="C1258" i="1"/>
  <c r="H1257" i="1"/>
  <c r="D1257" i="1"/>
  <c r="C1257" i="1"/>
  <c r="G1257" i="1" s="1"/>
  <c r="H1256" i="1"/>
  <c r="D1256" i="1"/>
  <c r="C1256" i="1"/>
  <c r="G1256" i="1" s="1"/>
  <c r="D1255" i="1"/>
  <c r="C1255" i="1"/>
  <c r="G1255" i="1" s="1"/>
  <c r="D1254" i="1"/>
  <c r="C1254" i="1"/>
  <c r="D1253" i="1"/>
  <c r="C1253" i="1"/>
  <c r="G1253" i="1" s="1"/>
  <c r="H1252" i="1"/>
  <c r="D1252" i="1"/>
  <c r="C1252" i="1"/>
  <c r="G1252" i="1" s="1"/>
  <c r="H1251" i="1"/>
  <c r="D1251" i="1"/>
  <c r="C1251" i="1"/>
  <c r="G1251" i="1" s="1"/>
  <c r="D1250" i="1"/>
  <c r="C1250" i="1"/>
  <c r="D1249" i="1"/>
  <c r="C1249" i="1"/>
  <c r="G1249" i="1" s="1"/>
  <c r="H1248" i="1"/>
  <c r="D1248" i="1"/>
  <c r="C1248" i="1"/>
  <c r="G1248" i="1" s="1"/>
  <c r="H1247" i="1"/>
  <c r="D1247" i="1"/>
  <c r="C1247" i="1"/>
  <c r="G1247" i="1" s="1"/>
  <c r="D1246" i="1"/>
  <c r="C1246" i="1"/>
  <c r="D1245" i="1"/>
  <c r="C1245" i="1"/>
  <c r="D1244" i="1"/>
  <c r="H1244" i="1" s="1"/>
  <c r="C1244" i="1"/>
  <c r="D1243" i="1"/>
  <c r="C1243" i="1"/>
  <c r="G1243" i="1" s="1"/>
  <c r="D1242" i="1"/>
  <c r="C1242" i="1"/>
  <c r="H1241" i="1"/>
  <c r="D1241" i="1"/>
  <c r="C1241" i="1"/>
  <c r="G1241" i="1" s="1"/>
  <c r="D1240" i="1"/>
  <c r="H1240" i="1" s="1"/>
  <c r="C1240" i="1"/>
  <c r="D1239" i="1"/>
  <c r="C1239" i="1"/>
  <c r="G1239" i="1" s="1"/>
  <c r="D1238" i="1"/>
  <c r="C1238" i="1"/>
  <c r="D1237" i="1"/>
  <c r="C1237" i="1"/>
  <c r="D1236" i="1"/>
  <c r="H1236" i="1" s="1"/>
  <c r="C1236" i="1"/>
  <c r="D1234" i="1"/>
  <c r="C1234" i="1"/>
  <c r="D1233" i="1"/>
  <c r="C1233" i="1"/>
  <c r="G1233" i="1" s="1"/>
  <c r="H1232" i="1"/>
  <c r="D1232" i="1"/>
  <c r="C1232" i="1"/>
  <c r="D1231" i="1"/>
  <c r="H1231" i="1" s="1"/>
  <c r="C1231" i="1"/>
  <c r="D1230" i="1"/>
  <c r="C1230" i="1"/>
  <c r="D1229" i="1"/>
  <c r="C1229" i="1"/>
  <c r="D1228" i="1"/>
  <c r="H1228" i="1" s="1"/>
  <c r="C1228" i="1"/>
  <c r="D1227" i="1"/>
  <c r="C1227" i="1"/>
  <c r="D1226" i="1"/>
  <c r="C1226" i="1"/>
  <c r="H1225" i="1"/>
  <c r="D1225" i="1"/>
  <c r="C1225" i="1"/>
  <c r="G1225" i="1" s="1"/>
  <c r="D1224" i="1"/>
  <c r="C1224" i="1"/>
  <c r="D1223" i="1"/>
  <c r="C1223" i="1"/>
  <c r="D1221" i="1"/>
  <c r="G1221" i="1" s="1"/>
  <c r="C1221" i="1"/>
  <c r="D1220" i="1"/>
  <c r="C1220" i="1"/>
  <c r="H1220" i="1" s="1"/>
  <c r="D1219" i="1"/>
  <c r="C1219" i="1"/>
  <c r="H1219" i="1" s="1"/>
  <c r="G1218" i="1"/>
  <c r="D1218" i="1"/>
  <c r="C1218" i="1"/>
  <c r="H1218" i="1" s="1"/>
  <c r="D1217" i="1"/>
  <c r="C1217" i="1"/>
  <c r="D1216" i="1"/>
  <c r="C1216" i="1"/>
  <c r="H1216" i="1" s="1"/>
  <c r="D1215" i="1"/>
  <c r="D1213" i="1"/>
  <c r="G1213" i="1" s="1"/>
  <c r="C1213" i="1"/>
  <c r="D1212" i="1"/>
  <c r="C1212" i="1"/>
  <c r="H1212" i="1" s="1"/>
  <c r="D1211" i="1"/>
  <c r="C1211" i="1"/>
  <c r="H1211" i="1" s="1"/>
  <c r="G1210" i="1"/>
  <c r="D1210" i="1"/>
  <c r="C1210" i="1"/>
  <c r="H1210" i="1" s="1"/>
  <c r="D1209" i="1"/>
  <c r="G1209" i="1" s="1"/>
  <c r="C1209" i="1"/>
  <c r="D1208" i="1"/>
  <c r="C1208" i="1"/>
  <c r="H1208" i="1" s="1"/>
  <c r="D1207" i="1"/>
  <c r="C1207" i="1"/>
  <c r="H1207" i="1" s="1"/>
  <c r="G1206" i="1"/>
  <c r="D1206" i="1"/>
  <c r="C1206" i="1"/>
  <c r="H1206" i="1" s="1"/>
  <c r="D1205" i="1"/>
  <c r="G1205" i="1" s="1"/>
  <c r="C1205" i="1"/>
  <c r="D1204" i="1"/>
  <c r="C1204" i="1"/>
  <c r="H1204" i="1" s="1"/>
  <c r="D1203" i="1"/>
  <c r="C1203" i="1"/>
  <c r="H1203" i="1" s="1"/>
  <c r="G1202" i="1"/>
  <c r="D1202" i="1"/>
  <c r="C1202" i="1"/>
  <c r="H1202" i="1" s="1"/>
  <c r="D1201" i="1"/>
  <c r="G1201" i="1" s="1"/>
  <c r="C1201" i="1"/>
  <c r="D1200" i="1"/>
  <c r="C1200" i="1"/>
  <c r="H1200" i="1" s="1"/>
  <c r="D1199" i="1"/>
  <c r="C1199" i="1"/>
  <c r="H1199" i="1" s="1"/>
  <c r="G1198" i="1"/>
  <c r="D1198" i="1"/>
  <c r="C1198" i="1"/>
  <c r="H1198" i="1" s="1"/>
  <c r="D1197" i="1"/>
  <c r="G1197" i="1" s="1"/>
  <c r="C1197" i="1"/>
  <c r="D1196" i="1"/>
  <c r="C1196" i="1"/>
  <c r="H1196" i="1" s="1"/>
  <c r="D1195" i="1"/>
  <c r="C1195" i="1"/>
  <c r="H1195" i="1" s="1"/>
  <c r="G1194" i="1"/>
  <c r="D1194" i="1"/>
  <c r="C1194" i="1"/>
  <c r="H1194" i="1" s="1"/>
  <c r="D1193" i="1"/>
  <c r="G1193" i="1" s="1"/>
  <c r="C1193" i="1"/>
  <c r="D1192" i="1"/>
  <c r="C1192" i="1"/>
  <c r="H1192" i="1" s="1"/>
  <c r="D1191" i="1"/>
  <c r="C1191" i="1"/>
  <c r="H1191" i="1" s="1"/>
  <c r="G1190" i="1"/>
  <c r="D1190" i="1"/>
  <c r="C1190" i="1"/>
  <c r="H1190" i="1" s="1"/>
  <c r="D1189" i="1"/>
  <c r="G1189" i="1" s="1"/>
  <c r="C1189" i="1"/>
  <c r="D1188" i="1"/>
  <c r="C1188" i="1"/>
  <c r="H1188" i="1" s="1"/>
  <c r="D1187" i="1"/>
  <c r="C1187" i="1"/>
  <c r="H1187" i="1" s="1"/>
  <c r="G1186" i="1"/>
  <c r="D1186" i="1"/>
  <c r="C1186" i="1"/>
  <c r="H1186" i="1" s="1"/>
  <c r="D1185" i="1"/>
  <c r="G1185" i="1" s="1"/>
  <c r="C1185" i="1"/>
  <c r="D1184" i="1"/>
  <c r="C1184" i="1"/>
  <c r="H1184" i="1" s="1"/>
  <c r="D1183" i="1"/>
  <c r="G1182" i="1"/>
  <c r="D1182" i="1"/>
  <c r="C1182" i="1"/>
  <c r="H1182" i="1" s="1"/>
  <c r="D1181" i="1"/>
  <c r="G1181" i="1" s="1"/>
  <c r="C1181" i="1"/>
  <c r="D1180" i="1"/>
  <c r="C1180" i="1"/>
  <c r="H1180" i="1" s="1"/>
  <c r="D1179" i="1"/>
  <c r="C1179" i="1"/>
  <c r="H1179" i="1" s="1"/>
  <c r="G1178" i="1"/>
  <c r="D1178" i="1"/>
  <c r="C1178" i="1"/>
  <c r="H1178" i="1" s="1"/>
  <c r="D1177" i="1"/>
  <c r="G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D1166" i="1"/>
  <c r="C1166" i="1"/>
  <c r="D1165" i="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C1157" i="1"/>
  <c r="D1156" i="1"/>
  <c r="C1156" i="1"/>
  <c r="D1155" i="1"/>
  <c r="C1155" i="1"/>
  <c r="D1154" i="1"/>
  <c r="D1151" i="1"/>
  <c r="C1151" i="1"/>
  <c r="D1150" i="1"/>
  <c r="H1150" i="1" s="1"/>
  <c r="C1150" i="1"/>
  <c r="D1149" i="1"/>
  <c r="H1149" i="1" s="1"/>
  <c r="C1149" i="1"/>
  <c r="D1148" i="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40" i="1" s="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H1124" i="1" s="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D1093" i="1"/>
  <c r="H1093" i="1" s="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H1075" i="1"/>
  <c r="D1075" i="1"/>
  <c r="G1075" i="1" s="1"/>
  <c r="C1075" i="1"/>
  <c r="H1074" i="1"/>
  <c r="D1074" i="1"/>
  <c r="G1074" i="1" s="1"/>
  <c r="C1074" i="1"/>
  <c r="H1073" i="1"/>
  <c r="D1073" i="1"/>
  <c r="G1073" i="1" s="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D1064" i="1"/>
  <c r="C1064" i="1"/>
  <c r="H1063" i="1"/>
  <c r="G1063" i="1"/>
  <c r="D1063" i="1"/>
  <c r="C1063" i="1"/>
  <c r="H1062" i="1"/>
  <c r="G1062" i="1"/>
  <c r="D1062" i="1"/>
  <c r="C1062" i="1"/>
  <c r="H1061" i="1"/>
  <c r="D1061" i="1"/>
  <c r="C1061" i="1"/>
  <c r="G1061" i="1" s="1"/>
  <c r="H1060" i="1"/>
  <c r="G1060" i="1"/>
  <c r="D1060" i="1"/>
  <c r="C1060" i="1"/>
  <c r="H1059" i="1"/>
  <c r="G1059" i="1"/>
  <c r="D1059" i="1"/>
  <c r="C1059" i="1"/>
  <c r="H1058" i="1"/>
  <c r="G1058" i="1"/>
  <c r="D1058" i="1"/>
  <c r="C1058" i="1"/>
  <c r="H1057" i="1"/>
  <c r="G1057" i="1"/>
  <c r="D1057" i="1"/>
  <c r="C1057" i="1"/>
  <c r="D1056" i="1"/>
  <c r="C1056" i="1"/>
  <c r="H1055" i="1"/>
  <c r="G1055" i="1"/>
  <c r="D1055" i="1"/>
  <c r="C1055" i="1"/>
  <c r="H1054" i="1"/>
  <c r="D1054" i="1"/>
  <c r="C1054" i="1"/>
  <c r="H1053" i="1"/>
  <c r="G1053" i="1"/>
  <c r="D1053" i="1"/>
  <c r="C1053" i="1"/>
  <c r="H1052" i="1"/>
  <c r="D1052" i="1"/>
  <c r="C1052" i="1"/>
  <c r="G1052" i="1" s="1"/>
  <c r="H1051" i="1"/>
  <c r="G1051" i="1"/>
  <c r="D1051" i="1"/>
  <c r="C1051" i="1"/>
  <c r="D1050" i="1"/>
  <c r="C1050" i="1"/>
  <c r="H1049" i="1"/>
  <c r="G1049" i="1"/>
  <c r="D1049" i="1"/>
  <c r="C1049" i="1"/>
  <c r="D1048"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D1032" i="1"/>
  <c r="G1032" i="1" s="1"/>
  <c r="C1032" i="1"/>
  <c r="H1032" i="1" s="1"/>
  <c r="H1031" i="1"/>
  <c r="G1031" i="1"/>
  <c r="D1031" i="1"/>
  <c r="C1031" i="1"/>
  <c r="D1030" i="1"/>
  <c r="C1030" i="1"/>
  <c r="H1030" i="1" s="1"/>
  <c r="H1029" i="1"/>
  <c r="G1029" i="1"/>
  <c r="D1029" i="1"/>
  <c r="C1029" i="1"/>
  <c r="D1028" i="1"/>
  <c r="C1028" i="1"/>
  <c r="H1027" i="1"/>
  <c r="G1027" i="1"/>
  <c r="D1027" i="1"/>
  <c r="C1027" i="1"/>
  <c r="H1026" i="1"/>
  <c r="G1026" i="1"/>
  <c r="D1026" i="1"/>
  <c r="C1026" i="1"/>
  <c r="D1025" i="1"/>
  <c r="C1025" i="1"/>
  <c r="H1024" i="1"/>
  <c r="G1024" i="1"/>
  <c r="D1024" i="1"/>
  <c r="C1024"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D1015" i="1"/>
  <c r="C1015" i="1"/>
  <c r="D1014" i="1"/>
  <c r="C1014" i="1"/>
  <c r="H1014"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H1006" i="1" s="1"/>
  <c r="C1006" i="1"/>
  <c r="H1005" i="1"/>
  <c r="G1005" i="1"/>
  <c r="D1005" i="1"/>
  <c r="C1005" i="1"/>
  <c r="D1004" i="1"/>
  <c r="C1004" i="1"/>
  <c r="H1004" i="1" s="1"/>
  <c r="H1003" i="1"/>
  <c r="G1003" i="1"/>
  <c r="D1003" i="1"/>
  <c r="C1003" i="1"/>
  <c r="H1002" i="1"/>
  <c r="G1002" i="1"/>
  <c r="D1002" i="1"/>
  <c r="C1002" i="1"/>
  <c r="H1001" i="1"/>
  <c r="G1001" i="1"/>
  <c r="D1001" i="1"/>
  <c r="C1001" i="1"/>
  <c r="D1000" i="1"/>
  <c r="C1000" i="1"/>
  <c r="H1000" i="1" s="1"/>
  <c r="D999" i="1"/>
  <c r="G999" i="1" s="1"/>
  <c r="C999" i="1"/>
  <c r="H999" i="1" s="1"/>
  <c r="D998" i="1"/>
  <c r="C998" i="1"/>
  <c r="C997" i="1"/>
  <c r="D996" i="1"/>
  <c r="H996" i="1" s="1"/>
  <c r="C996" i="1"/>
  <c r="H995" i="1"/>
  <c r="G995" i="1"/>
  <c r="D995" i="1"/>
  <c r="C995" i="1"/>
  <c r="H994" i="1"/>
  <c r="G994" i="1"/>
  <c r="D994" i="1"/>
  <c r="C994" i="1"/>
  <c r="D993" i="1"/>
  <c r="H993" i="1" s="1"/>
  <c r="C993" i="1"/>
  <c r="H992" i="1"/>
  <c r="G992" i="1"/>
  <c r="D992" i="1"/>
  <c r="C992" i="1"/>
  <c r="D991" i="1"/>
  <c r="H991" i="1" s="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D713" i="1"/>
  <c r="H713" i="1" s="1"/>
  <c r="C713" i="1"/>
  <c r="H712" i="1"/>
  <c r="G712" i="1"/>
  <c r="D712" i="1"/>
  <c r="C712" i="1"/>
  <c r="H711" i="1"/>
  <c r="D711" i="1"/>
  <c r="G711" i="1" s="1"/>
  <c r="C711"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D687" i="1"/>
  <c r="G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H669" i="1"/>
  <c r="G669" i="1"/>
  <c r="D669" i="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D647" i="1"/>
  <c r="H647" i="1" s="1"/>
  <c r="C647" i="1"/>
  <c r="H646" i="1"/>
  <c r="G646" i="1"/>
  <c r="D646" i="1"/>
  <c r="C646" i="1"/>
  <c r="D645" i="1"/>
  <c r="H645" i="1" s="1"/>
  <c r="C645" i="1"/>
  <c r="H644" i="1"/>
  <c r="D644" i="1"/>
  <c r="G644" i="1" s="1"/>
  <c r="C644" i="1"/>
  <c r="H643" i="1"/>
  <c r="D643" i="1"/>
  <c r="G643" i="1" s="1"/>
  <c r="C643" i="1"/>
  <c r="D642" i="1"/>
  <c r="H642" i="1" s="1"/>
  <c r="C642" i="1"/>
  <c r="D641" i="1"/>
  <c r="H641" i="1" s="1"/>
  <c r="C641" i="1"/>
  <c r="C638" i="1"/>
  <c r="D632" i="1"/>
  <c r="G632" i="1" s="1"/>
  <c r="C632"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G413" i="1" s="1"/>
  <c r="C413" i="1"/>
  <c r="C412" i="1"/>
  <c r="D411" i="1"/>
  <c r="G411" i="1" s="1"/>
  <c r="C411" i="1"/>
  <c r="D406" i="1"/>
  <c r="G406" i="1" s="1"/>
  <c r="C406" i="1"/>
  <c r="G405" i="1"/>
  <c r="D405" i="1"/>
  <c r="H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G379" i="1" s="1"/>
  <c r="C379"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G371" i="1"/>
  <c r="D371" i="1"/>
  <c r="H371" i="1" s="1"/>
  <c r="C371" i="1"/>
  <c r="H370" i="1"/>
  <c r="G370" i="1"/>
  <c r="D370" i="1"/>
  <c r="C370" i="1"/>
  <c r="H369" i="1"/>
  <c r="G369" i="1"/>
  <c r="D369" i="1"/>
  <c r="C369" i="1"/>
  <c r="H368" i="1"/>
  <c r="G368" i="1"/>
  <c r="D368" i="1"/>
  <c r="C368" i="1"/>
  <c r="D367" i="1"/>
  <c r="G367" i="1" s="1"/>
  <c r="C367" i="1"/>
  <c r="H366" i="1"/>
  <c r="G366" i="1"/>
  <c r="D366" i="1"/>
  <c r="C366" i="1"/>
  <c r="H365" i="1"/>
  <c r="G365" i="1"/>
  <c r="D365" i="1"/>
  <c r="C365" i="1"/>
  <c r="D364" i="1"/>
  <c r="G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H308" i="1" s="1"/>
  <c r="C308" i="1"/>
  <c r="D307" i="1"/>
  <c r="H307" i="1" s="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H261" i="1"/>
  <c r="G261" i="1"/>
  <c r="D261" i="1"/>
  <c r="C261" i="1"/>
  <c r="D260" i="1"/>
  <c r="H260" i="1" s="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H209" i="1" s="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G191" i="1" s="1"/>
  <c r="C191" i="1"/>
  <c r="H190" i="1"/>
  <c r="G190" i="1"/>
  <c r="D190" i="1"/>
  <c r="C190" i="1"/>
  <c r="D189" i="1"/>
  <c r="G189" i="1" s="1"/>
  <c r="C189" i="1"/>
  <c r="H188" i="1"/>
  <c r="G188" i="1"/>
  <c r="D188" i="1"/>
  <c r="C188" i="1"/>
  <c r="D187" i="1"/>
  <c r="G187" i="1" s="1"/>
  <c r="C187" i="1"/>
  <c r="H186" i="1"/>
  <c r="G186" i="1"/>
  <c r="D186" i="1"/>
  <c r="C186" i="1"/>
  <c r="H185" i="1"/>
  <c r="G185" i="1"/>
  <c r="D185" i="1"/>
  <c r="C185" i="1"/>
  <c r="D184" i="1"/>
  <c r="G184" i="1" s="1"/>
  <c r="C184" i="1"/>
  <c r="D183" i="1"/>
  <c r="G183" i="1" s="1"/>
  <c r="C183" i="1"/>
  <c r="G182" i="1"/>
  <c r="D182" i="1"/>
  <c r="H182" i="1" s="1"/>
  <c r="C182" i="1"/>
  <c r="D181" i="1"/>
  <c r="H181" i="1" s="1"/>
  <c r="C181" i="1"/>
  <c r="G180" i="1"/>
  <c r="D180" i="1"/>
  <c r="H180" i="1" s="1"/>
  <c r="C180" i="1"/>
  <c r="H179" i="1"/>
  <c r="D179" i="1"/>
  <c r="G179" i="1" s="1"/>
  <c r="C179" i="1"/>
  <c r="H178" i="1"/>
  <c r="G178" i="1"/>
  <c r="D178" i="1"/>
  <c r="C178" i="1"/>
  <c r="D177" i="1"/>
  <c r="G177" i="1" s="1"/>
  <c r="C177" i="1"/>
  <c r="D176" i="1"/>
  <c r="G176" i="1" s="1"/>
  <c r="C176" i="1"/>
  <c r="D175" i="1"/>
  <c r="G175" i="1" s="1"/>
  <c r="C175" i="1"/>
  <c r="D174" i="1"/>
  <c r="G174" i="1" s="1"/>
  <c r="C174" i="1"/>
  <c r="D173" i="1"/>
  <c r="G173" i="1" s="1"/>
  <c r="C173" i="1"/>
  <c r="D172" i="1"/>
  <c r="G172" i="1" s="1"/>
  <c r="C172" i="1"/>
  <c r="H171" i="1"/>
  <c r="G171" i="1"/>
  <c r="D171" i="1"/>
  <c r="C171" i="1"/>
  <c r="D170" i="1"/>
  <c r="G170" i="1" s="1"/>
  <c r="C170" i="1"/>
  <c r="D169" i="1"/>
  <c r="G169" i="1" s="1"/>
  <c r="C169" i="1"/>
  <c r="D168" i="1"/>
  <c r="G168" i="1" s="1"/>
  <c r="C168" i="1"/>
  <c r="H167" i="1"/>
  <c r="G167" i="1"/>
  <c r="D167" i="1"/>
  <c r="C167" i="1"/>
  <c r="D166" i="1"/>
  <c r="H166" i="1" s="1"/>
  <c r="C166" i="1"/>
  <c r="D165" i="1"/>
  <c r="H165" i="1" s="1"/>
  <c r="C165" i="1"/>
  <c r="H164" i="1"/>
  <c r="G164" i="1"/>
  <c r="D164" i="1"/>
  <c r="C164" i="1"/>
  <c r="D163" i="1"/>
  <c r="H163" i="1" s="1"/>
  <c r="C163" i="1"/>
  <c r="D162" i="1"/>
  <c r="H162" i="1" s="1"/>
  <c r="C162" i="1"/>
  <c r="D161" i="1"/>
  <c r="G161" i="1" s="1"/>
  <c r="C161" i="1"/>
  <c r="D160" i="1"/>
  <c r="G160" i="1" s="1"/>
  <c r="C160" i="1"/>
  <c r="C159" i="1"/>
  <c r="H158" i="1"/>
  <c r="G158" i="1"/>
  <c r="D158" i="1"/>
  <c r="C158" i="1"/>
  <c r="D157" i="1"/>
  <c r="H157" i="1" s="1"/>
  <c r="C157" i="1"/>
  <c r="H156" i="1"/>
  <c r="G156" i="1"/>
  <c r="D156" i="1"/>
  <c r="C156" i="1"/>
  <c r="D155" i="1"/>
  <c r="H155" i="1" s="1"/>
  <c r="C155" i="1"/>
  <c r="H154" i="1"/>
  <c r="D154" i="1"/>
  <c r="G154" i="1" s="1"/>
  <c r="C154" i="1"/>
  <c r="H153" i="1"/>
  <c r="G153" i="1"/>
  <c r="D153" i="1"/>
  <c r="C153" i="1"/>
  <c r="H152" i="1"/>
  <c r="D152" i="1"/>
  <c r="G152" i="1" s="1"/>
  <c r="C152" i="1"/>
  <c r="H151" i="1"/>
  <c r="G151" i="1"/>
  <c r="D151" i="1"/>
  <c r="C151" i="1"/>
  <c r="D150" i="1"/>
  <c r="H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H131" i="1" s="1"/>
  <c r="C131" i="1"/>
  <c r="D130" i="1"/>
  <c r="H130" i="1" s="1"/>
  <c r="C130" i="1"/>
  <c r="H128" i="1"/>
  <c r="G128" i="1"/>
  <c r="D128" i="1"/>
  <c r="C128" i="1"/>
  <c r="H127" i="1"/>
  <c r="G127" i="1"/>
  <c r="D127" i="1"/>
  <c r="C127" i="1"/>
  <c r="H126" i="1"/>
  <c r="D126" i="1"/>
  <c r="G126" i="1" s="1"/>
  <c r="C126" i="1"/>
  <c r="D125" i="1"/>
  <c r="G125" i="1" s="1"/>
  <c r="C125" i="1"/>
  <c r="D124" i="1"/>
  <c r="G124" i="1" s="1"/>
  <c r="C124" i="1"/>
  <c r="D123" i="1"/>
  <c r="H123" i="1" s="1"/>
  <c r="C123" i="1"/>
  <c r="H122" i="1"/>
  <c r="G122" i="1"/>
  <c r="D122" i="1"/>
  <c r="C122" i="1"/>
  <c r="D121" i="1"/>
  <c r="H121" i="1" s="1"/>
  <c r="C121" i="1"/>
  <c r="D120" i="1"/>
  <c r="H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G79" i="1" s="1"/>
  <c r="C79" i="1"/>
  <c r="H77" i="1"/>
  <c r="G77" i="1"/>
  <c r="D77" i="1"/>
  <c r="C77" i="1"/>
  <c r="D76" i="1"/>
  <c r="G76" i="1" s="1"/>
  <c r="C76" i="1"/>
  <c r="H75" i="1"/>
  <c r="G75" i="1"/>
  <c r="D75" i="1"/>
  <c r="C75" i="1"/>
  <c r="D74" i="1"/>
  <c r="H74" i="1" s="1"/>
  <c r="C74" i="1"/>
  <c r="D73" i="1"/>
  <c r="H73" i="1" s="1"/>
  <c r="C73" i="1"/>
  <c r="H72" i="1"/>
  <c r="G72" i="1"/>
  <c r="D72" i="1"/>
  <c r="C72" i="1"/>
  <c r="D71" i="1"/>
  <c r="H71" i="1" s="1"/>
  <c r="C71" i="1"/>
  <c r="D70" i="1"/>
  <c r="H70" i="1" s="1"/>
  <c r="C70" i="1"/>
  <c r="H69" i="1"/>
  <c r="G69" i="1"/>
  <c r="D69" i="1"/>
  <c r="C69" i="1"/>
  <c r="H68" i="1"/>
  <c r="G68" i="1"/>
  <c r="D68" i="1"/>
  <c r="C68" i="1"/>
  <c r="H67" i="1"/>
  <c r="G67" i="1"/>
  <c r="D67" i="1"/>
  <c r="C67" i="1"/>
  <c r="D66" i="1"/>
  <c r="H66" i="1" s="1"/>
  <c r="C66"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D53" i="1"/>
  <c r="G53" i="1" s="1"/>
  <c r="C53" i="1"/>
  <c r="H52" i="1"/>
  <c r="G52" i="1"/>
  <c r="D52" i="1"/>
  <c r="C52" i="1"/>
  <c r="H51" i="1"/>
  <c r="G51" i="1"/>
  <c r="D51" i="1"/>
  <c r="C51" i="1"/>
  <c r="D50" i="1"/>
  <c r="G50" i="1" s="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I36" i="3" l="1"/>
  <c r="H1510" i="1"/>
  <c r="H1483" i="1"/>
  <c r="G1486" i="1"/>
  <c r="G1503" i="1"/>
  <c r="G1501" i="1"/>
  <c r="G1482" i="1"/>
  <c r="G1481" i="1"/>
  <c r="G1454" i="1"/>
  <c r="D22" i="7"/>
  <c r="G1006" i="1"/>
  <c r="G996" i="1"/>
  <c r="G991" i="1"/>
  <c r="H632" i="1"/>
  <c r="H631" i="1"/>
  <c r="G647" i="1"/>
  <c r="E23" i="9"/>
  <c r="B23" i="9" s="1"/>
  <c r="H411" i="1"/>
  <c r="E294" i="9"/>
  <c r="B294" i="9" s="1"/>
  <c r="F215" i="9"/>
  <c r="E288" i="9"/>
  <c r="B288" i="9" s="1"/>
  <c r="E296" i="9"/>
  <c r="B296" i="9" s="1"/>
  <c r="E300" i="9"/>
  <c r="B300" i="9" s="1"/>
  <c r="G715" i="1"/>
  <c r="G713" i="1"/>
  <c r="G710" i="1"/>
  <c r="G703" i="1"/>
  <c r="G670" i="1"/>
  <c r="G668" i="1"/>
  <c r="G642" i="1"/>
  <c r="G645" i="1"/>
  <c r="G641" i="1"/>
  <c r="H406" i="1"/>
  <c r="H413" i="1"/>
  <c r="H378" i="1"/>
  <c r="H379" i="1"/>
  <c r="F383" i="4"/>
  <c r="H364" i="1"/>
  <c r="H367" i="1"/>
  <c r="F312" i="4"/>
  <c r="G307" i="1"/>
  <c r="G308" i="1"/>
  <c r="G638" i="1"/>
  <c r="H638" i="1"/>
  <c r="D412" i="1"/>
  <c r="E263" i="4"/>
  <c r="D259" i="1" s="1"/>
  <c r="G260" i="1"/>
  <c r="G262" i="1"/>
  <c r="G209" i="1"/>
  <c r="E196" i="4"/>
  <c r="D192" i="1" s="1"/>
  <c r="G206" i="1"/>
  <c r="G207" i="1"/>
  <c r="H191" i="1"/>
  <c r="H189" i="1"/>
  <c r="H184" i="1"/>
  <c r="H187" i="1"/>
  <c r="F188" i="4"/>
  <c r="H183" i="1"/>
  <c r="G181" i="1"/>
  <c r="E44" i="9"/>
  <c r="B44" i="9" s="1"/>
  <c r="B219" i="9"/>
  <c r="H177" i="1"/>
  <c r="H176" i="1"/>
  <c r="H175" i="1"/>
  <c r="H173" i="1"/>
  <c r="H174" i="1"/>
  <c r="H172" i="1"/>
  <c r="H170" i="1"/>
  <c r="H169" i="1"/>
  <c r="H168" i="1"/>
  <c r="G165" i="1"/>
  <c r="G166" i="1"/>
  <c r="G163" i="1"/>
  <c r="E163" i="4"/>
  <c r="D159" i="1" s="1"/>
  <c r="G159" i="1" s="1"/>
  <c r="G162" i="1"/>
  <c r="H160" i="1"/>
  <c r="H161" i="1"/>
  <c r="F152" i="4"/>
  <c r="D148" i="1"/>
  <c r="H148" i="1" s="1"/>
  <c r="F159" i="4"/>
  <c r="G155" i="1"/>
  <c r="G157" i="1"/>
  <c r="E40" i="9"/>
  <c r="B40" i="9" s="1"/>
  <c r="G148" i="1"/>
  <c r="G149" i="1"/>
  <c r="G150" i="1"/>
  <c r="G130" i="1"/>
  <c r="G131" i="1"/>
  <c r="H124" i="1"/>
  <c r="H125" i="1"/>
  <c r="G120" i="1"/>
  <c r="G121" i="1"/>
  <c r="G123" i="1"/>
  <c r="G108" i="1"/>
  <c r="G113" i="1"/>
  <c r="F217" i="9"/>
  <c r="H79" i="1"/>
  <c r="H81" i="1"/>
  <c r="F83" i="4"/>
  <c r="H76" i="1"/>
  <c r="G73" i="1"/>
  <c r="G74" i="1"/>
  <c r="F74" i="4"/>
  <c r="G70" i="1"/>
  <c r="G71" i="1"/>
  <c r="G66" i="1"/>
  <c r="E31" i="9"/>
  <c r="B31" i="9" s="1"/>
  <c r="H64" i="1"/>
  <c r="H65" i="1"/>
  <c r="H50" i="1"/>
  <c r="H53" i="1"/>
  <c r="G1275" i="1"/>
  <c r="G1245" i="1"/>
  <c r="H1245" i="1"/>
  <c r="G1237" i="1"/>
  <c r="D258" i="5"/>
  <c r="G1227" i="1"/>
  <c r="G1229" i="1"/>
  <c r="E283" i="9"/>
  <c r="B283" i="9" s="1"/>
  <c r="E245" i="5"/>
  <c r="D1222" i="1" s="1"/>
  <c r="F250" i="5"/>
  <c r="D245" i="5"/>
  <c r="H1229" i="1"/>
  <c r="G1223" i="1"/>
  <c r="E282" i="9"/>
  <c r="B282" i="9" s="1"/>
  <c r="F246" i="5"/>
  <c r="H1224" i="1"/>
  <c r="G1217" i="1"/>
  <c r="E309" i="9"/>
  <c r="B309" i="9" s="1"/>
  <c r="H1166" i="1"/>
  <c r="H1165" i="1"/>
  <c r="H1157" i="1"/>
  <c r="H1156" i="1"/>
  <c r="H1155" i="1"/>
  <c r="F170" i="5"/>
  <c r="H1151" i="1"/>
  <c r="H1148" i="1"/>
  <c r="E292" i="9"/>
  <c r="B292" i="9" s="1"/>
  <c r="E286" i="9"/>
  <c r="B286" i="9" s="1"/>
  <c r="G1064" i="1"/>
  <c r="H1056" i="1"/>
  <c r="G1056" i="1"/>
  <c r="F78" i="5"/>
  <c r="G1054" i="1"/>
  <c r="H1050" i="1"/>
  <c r="H1048" i="1"/>
  <c r="G1048" i="1"/>
  <c r="G1050" i="1"/>
  <c r="G1033" i="1"/>
  <c r="H1033" i="1"/>
  <c r="G1030" i="1"/>
  <c r="G1023" i="1"/>
  <c r="G1028" i="1"/>
  <c r="H1028" i="1"/>
  <c r="G1025" i="1"/>
  <c r="H1023" i="1"/>
  <c r="H1025" i="1"/>
  <c r="H1013" i="1"/>
  <c r="G1015" i="1"/>
  <c r="H1015" i="1"/>
  <c r="F35" i="5"/>
  <c r="E12" i="5"/>
  <c r="D990" i="1" s="1"/>
  <c r="G1013" i="1"/>
  <c r="G1014" i="1"/>
  <c r="D997" i="1"/>
  <c r="G1004" i="1"/>
  <c r="G997" i="1"/>
  <c r="G1000" i="1"/>
  <c r="F19" i="5"/>
  <c r="G998" i="1"/>
  <c r="H997" i="1"/>
  <c r="H998" i="1"/>
  <c r="G993" i="1"/>
  <c r="E293" i="9"/>
  <c r="B293" i="9" s="1"/>
  <c r="H1177" i="1"/>
  <c r="G1179" i="1"/>
  <c r="H1181" i="1"/>
  <c r="H1185" i="1"/>
  <c r="G1187" i="1"/>
  <c r="H1189" i="1"/>
  <c r="G1191" i="1"/>
  <c r="H1193" i="1"/>
  <c r="G1195" i="1"/>
  <c r="H1197" i="1"/>
  <c r="G1199" i="1"/>
  <c r="H1201" i="1"/>
  <c r="G1203" i="1"/>
  <c r="H1205" i="1"/>
  <c r="G1207" i="1"/>
  <c r="H1209" i="1"/>
  <c r="G1211" i="1"/>
  <c r="H1213" i="1"/>
  <c r="H1217" i="1"/>
  <c r="G1219" i="1"/>
  <c r="H1221" i="1"/>
  <c r="H1223" i="1"/>
  <c r="G1231" i="1"/>
  <c r="H1233" i="1"/>
  <c r="G1238" i="1"/>
  <c r="H1238" i="1"/>
  <c r="H1239" i="1"/>
  <c r="H1249" i="1"/>
  <c r="G1254" i="1"/>
  <c r="H1254" i="1"/>
  <c r="H1255" i="1"/>
  <c r="H1265" i="1"/>
  <c r="G1270" i="1"/>
  <c r="H1270" i="1"/>
  <c r="H1271" i="1"/>
  <c r="H1281" i="1"/>
  <c r="G1286" i="1"/>
  <c r="H1286" i="1"/>
  <c r="H1287" i="1"/>
  <c r="H1297" i="1"/>
  <c r="G1302" i="1"/>
  <c r="H1302" i="1"/>
  <c r="H1303" i="1"/>
  <c r="H1313" i="1"/>
  <c r="G1318" i="1"/>
  <c r="H1318" i="1"/>
  <c r="H1319" i="1"/>
  <c r="G1333" i="1"/>
  <c r="H1333" i="1"/>
  <c r="H1334" i="1"/>
  <c r="H1344" i="1"/>
  <c r="G1349" i="1"/>
  <c r="H1349" i="1"/>
  <c r="H1350" i="1"/>
  <c r="G1234" i="1"/>
  <c r="H1234" i="1"/>
  <c r="G1250" i="1"/>
  <c r="H1250" i="1"/>
  <c r="G1266" i="1"/>
  <c r="H1266" i="1"/>
  <c r="G1282" i="1"/>
  <c r="H1282" i="1"/>
  <c r="G1298" i="1"/>
  <c r="H1298" i="1"/>
  <c r="G1314" i="1"/>
  <c r="H1314" i="1"/>
  <c r="G1345" i="1"/>
  <c r="H1345"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7" i="1"/>
  <c r="G1158" i="1"/>
  <c r="G1159" i="1"/>
  <c r="G1160" i="1"/>
  <c r="G1161" i="1"/>
  <c r="G1162" i="1"/>
  <c r="G1163" i="1"/>
  <c r="G1164" i="1"/>
  <c r="G1165" i="1"/>
  <c r="G1166" i="1"/>
  <c r="G1168" i="1"/>
  <c r="G1169" i="1"/>
  <c r="G1170" i="1"/>
  <c r="G1171" i="1"/>
  <c r="G1172" i="1"/>
  <c r="G1173" i="1"/>
  <c r="G1174" i="1"/>
  <c r="G1175" i="1"/>
  <c r="G1176" i="1"/>
  <c r="G1230" i="1"/>
  <c r="H1230" i="1"/>
  <c r="G1246" i="1"/>
  <c r="H1246" i="1"/>
  <c r="G1262" i="1"/>
  <c r="H1262" i="1"/>
  <c r="G1278" i="1"/>
  <c r="H1278" i="1"/>
  <c r="G1294" i="1"/>
  <c r="H1294" i="1"/>
  <c r="G1310" i="1"/>
  <c r="H1310" i="1"/>
  <c r="G1326" i="1"/>
  <c r="H1326" i="1"/>
  <c r="G1341" i="1"/>
  <c r="H1341" i="1"/>
  <c r="G1180" i="1"/>
  <c r="G1184" i="1"/>
  <c r="G1188" i="1"/>
  <c r="G1192" i="1"/>
  <c r="G1196" i="1"/>
  <c r="G1200" i="1"/>
  <c r="G1204" i="1"/>
  <c r="G1208" i="1"/>
  <c r="G1212" i="1"/>
  <c r="G1216" i="1"/>
  <c r="G1220" i="1"/>
  <c r="G1226" i="1"/>
  <c r="H1226" i="1"/>
  <c r="H1227" i="1"/>
  <c r="H1237" i="1"/>
  <c r="G1242" i="1"/>
  <c r="H1242" i="1"/>
  <c r="H1243" i="1"/>
  <c r="H1253" i="1"/>
  <c r="G1258" i="1"/>
  <c r="H1258" i="1"/>
  <c r="H1259" i="1"/>
  <c r="H1269" i="1"/>
  <c r="G1274" i="1"/>
  <c r="H1274" i="1"/>
  <c r="H1275" i="1"/>
  <c r="H1285" i="1"/>
  <c r="G1290" i="1"/>
  <c r="H1290" i="1"/>
  <c r="H1291" i="1"/>
  <c r="G1299" i="1"/>
  <c r="H1301" i="1"/>
  <c r="G1306" i="1"/>
  <c r="H1306" i="1"/>
  <c r="H1307" i="1"/>
  <c r="H1317" i="1"/>
  <c r="G1322" i="1"/>
  <c r="H1322" i="1"/>
  <c r="H1323" i="1"/>
  <c r="H1332" i="1"/>
  <c r="G1337" i="1"/>
  <c r="H1337" i="1"/>
  <c r="H1338" i="1"/>
  <c r="H1348" i="1"/>
  <c r="G1224" i="1"/>
  <c r="G1228" i="1"/>
  <c r="G1232" i="1"/>
  <c r="G1236" i="1"/>
  <c r="G1240" i="1"/>
  <c r="G1244" i="1"/>
  <c r="H1353" i="1"/>
  <c r="G1446" i="1"/>
  <c r="I1446" i="1" s="1"/>
  <c r="J1446" i="1"/>
  <c r="G1448" i="1"/>
  <c r="I1448" i="1" s="1"/>
  <c r="J1448" i="1"/>
  <c r="G1450" i="1"/>
  <c r="I1450" i="1" s="1"/>
  <c r="J1450" i="1"/>
  <c r="G1452" i="1"/>
  <c r="I1452" i="1" s="1"/>
  <c r="J1452" i="1"/>
  <c r="G1463" i="1"/>
  <c r="I1463" i="1" s="1"/>
  <c r="J1463" i="1"/>
  <c r="G1465" i="1"/>
  <c r="I1465" i="1" s="1"/>
  <c r="J1465" i="1"/>
  <c r="G1467" i="1"/>
  <c r="I1467" i="1" s="1"/>
  <c r="J1467" i="1"/>
  <c r="G1472" i="1"/>
  <c r="G1474" i="1"/>
  <c r="H1475" i="1"/>
  <c r="G1485" i="1"/>
  <c r="H1492" i="1"/>
  <c r="G1492" i="1"/>
  <c r="H1500" i="1"/>
  <c r="G1500" i="1"/>
  <c r="G1509" i="1"/>
  <c r="H1516" i="1"/>
  <c r="G1516" i="1"/>
  <c r="H1520" i="1"/>
  <c r="G1520" i="1"/>
  <c r="G1529" i="1"/>
  <c r="H1536" i="1"/>
  <c r="G1536" i="1"/>
  <c r="H1546" i="1"/>
  <c r="G1546" i="1"/>
  <c r="H1554" i="1"/>
  <c r="G1554" i="1"/>
  <c r="H1558" i="1"/>
  <c r="G1558" i="1"/>
  <c r="H1562" i="1"/>
  <c r="G1562" i="1"/>
  <c r="H1566" i="1"/>
  <c r="G1566" i="1"/>
  <c r="H1570" i="1"/>
  <c r="G1570" i="1"/>
  <c r="H1574" i="1"/>
  <c r="G1574" i="1"/>
  <c r="H1579" i="1"/>
  <c r="G1579" i="1"/>
  <c r="I24" i="3"/>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7" i="1"/>
  <c r="G1437" i="1"/>
  <c r="H1439" i="1"/>
  <c r="G1439" i="1"/>
  <c r="H1441" i="1"/>
  <c r="G1441" i="1"/>
  <c r="H1443" i="1"/>
  <c r="G1443" i="1"/>
  <c r="H1445" i="1"/>
  <c r="G1445" i="1"/>
  <c r="H1455" i="1"/>
  <c r="G1456" i="1"/>
  <c r="I1456" i="1" s="1"/>
  <c r="J1456" i="1"/>
  <c r="H1457" i="1"/>
  <c r="G1458" i="1"/>
  <c r="I1458" i="1" s="1"/>
  <c r="J1458" i="1"/>
  <c r="H1459" i="1"/>
  <c r="G1460" i="1"/>
  <c r="I1460" i="1" s="1"/>
  <c r="J1460" i="1"/>
  <c r="H1461" i="1"/>
  <c r="H1470" i="1"/>
  <c r="G1476" i="1"/>
  <c r="I1476" i="1" s="1"/>
  <c r="J1476" i="1"/>
  <c r="H1477" i="1"/>
  <c r="G1478" i="1"/>
  <c r="I1478" i="1" s="1"/>
  <c r="J1478" i="1"/>
  <c r="H1479" i="1"/>
  <c r="H1480" i="1"/>
  <c r="G1480" i="1"/>
  <c r="G1489" i="1"/>
  <c r="H1496" i="1"/>
  <c r="G1496" i="1"/>
  <c r="H1504" i="1"/>
  <c r="G1504" i="1"/>
  <c r="G1513" i="1"/>
  <c r="H1524" i="1"/>
  <c r="G1524" i="1"/>
  <c r="G1533" i="1"/>
  <c r="H1540" i="1"/>
  <c r="G1540" i="1"/>
  <c r="H30" i="3"/>
  <c r="C1453" i="1"/>
  <c r="D5" i="7"/>
  <c r="I35" i="3"/>
  <c r="C1518" i="1"/>
  <c r="H1454" i="1"/>
  <c r="G1471" i="1"/>
  <c r="I1471" i="1" s="1"/>
  <c r="J1471" i="1"/>
  <c r="H1472" i="1"/>
  <c r="G1473" i="1"/>
  <c r="I1473" i="1" s="1"/>
  <c r="J1473" i="1"/>
  <c r="H1474" i="1"/>
  <c r="H1484" i="1"/>
  <c r="G1484" i="1"/>
  <c r="H1508" i="1"/>
  <c r="G1508" i="1"/>
  <c r="H1528" i="1"/>
  <c r="G1528" i="1"/>
  <c r="H1543" i="1"/>
  <c r="G1543" i="1"/>
  <c r="H1551" i="1"/>
  <c r="G1551" i="1"/>
  <c r="H308" i="9"/>
  <c r="E176" i="5"/>
  <c r="H1424" i="1"/>
  <c r="G1424" i="1"/>
  <c r="H1426" i="1"/>
  <c r="G1426" i="1"/>
  <c r="H1428" i="1"/>
  <c r="G1428" i="1"/>
  <c r="H1430" i="1"/>
  <c r="G1430" i="1"/>
  <c r="H1432" i="1"/>
  <c r="G1432" i="1"/>
  <c r="H1434" i="1"/>
  <c r="G1434" i="1"/>
  <c r="H1438" i="1"/>
  <c r="G1438" i="1"/>
  <c r="I1455" i="1"/>
  <c r="I1457" i="1"/>
  <c r="I1459" i="1"/>
  <c r="I1477" i="1"/>
  <c r="I1479" i="1"/>
  <c r="H1488" i="1"/>
  <c r="G1488" i="1"/>
  <c r="H1512" i="1"/>
  <c r="G1512" i="1"/>
  <c r="H1532" i="1"/>
  <c r="G1532" i="1"/>
  <c r="G1549" i="1"/>
  <c r="H1549" i="1"/>
  <c r="H1578" i="1"/>
  <c r="G1578" i="1"/>
  <c r="D7" i="4"/>
  <c r="E50" i="4"/>
  <c r="D46" i="1" s="1"/>
  <c r="E82" i="4"/>
  <c r="D78" i="1" s="1"/>
  <c r="D224" i="4"/>
  <c r="E252" i="4"/>
  <c r="D248" i="1" s="1"/>
  <c r="F264" i="4"/>
  <c r="D263" i="4"/>
  <c r="E311" i="4"/>
  <c r="D306" i="1" s="1"/>
  <c r="D643" i="4"/>
  <c r="F416" i="4"/>
  <c r="E459" i="4"/>
  <c r="D453" i="1" s="1"/>
  <c r="D472" i="4"/>
  <c r="D484" i="4"/>
  <c r="D515" i="4"/>
  <c r="D567" i="4"/>
  <c r="F594" i="4"/>
  <c r="D593" i="4"/>
  <c r="F8" i="5"/>
  <c r="E87" i="5"/>
  <c r="D177" i="5"/>
  <c r="F180" i="5"/>
  <c r="F207" i="5"/>
  <c r="D206" i="5"/>
  <c r="H24" i="3"/>
  <c r="F5" i="6"/>
  <c r="E106" i="4"/>
  <c r="D102" i="1" s="1"/>
  <c r="H21" i="9"/>
  <c r="F177" i="4"/>
  <c r="F216" i="4"/>
  <c r="D215" i="4"/>
  <c r="E363" i="4"/>
  <c r="D358" i="1" s="1"/>
  <c r="E643" i="4"/>
  <c r="D637" i="1" s="1"/>
  <c r="E593" i="4"/>
  <c r="D587" i="1" s="1"/>
  <c r="D12" i="5"/>
  <c r="F45" i="5"/>
  <c r="F70" i="5"/>
  <c r="D69" i="5"/>
  <c r="F130" i="6"/>
  <c r="D129" i="6"/>
  <c r="G206" i="9"/>
  <c r="E206" i="9" s="1"/>
  <c r="B206" i="9" s="1"/>
  <c r="D50" i="4"/>
  <c r="D82" i="4"/>
  <c r="F134" i="4"/>
  <c r="D133" i="4"/>
  <c r="F163" i="4"/>
  <c r="D252" i="4"/>
  <c r="D299" i="4"/>
  <c r="F304" i="4"/>
  <c r="D311" i="4"/>
  <c r="E420" i="4"/>
  <c r="F460" i="4"/>
  <c r="D459" i="4"/>
  <c r="D238" i="5"/>
  <c r="F239" i="5"/>
  <c r="E35" i="6"/>
  <c r="E141" i="6" s="1"/>
  <c r="D42" i="8"/>
  <c r="G313" i="9" s="1"/>
  <c r="E313" i="9" s="1"/>
  <c r="F106" i="4"/>
  <c r="F202" i="4"/>
  <c r="D196" i="4"/>
  <c r="D351" i="4"/>
  <c r="F356" i="4"/>
  <c r="F363" i="4"/>
  <c r="F530" i="4"/>
  <c r="D529" i="4"/>
  <c r="D190" i="5"/>
  <c r="F36" i="6"/>
  <c r="D35" i="6"/>
  <c r="F122" i="6"/>
  <c r="D114" i="6"/>
  <c r="E5" i="7"/>
  <c r="B25" i="9"/>
  <c r="B29" i="9"/>
  <c r="B33" i="9"/>
  <c r="B37" i="9"/>
  <c r="B41" i="9"/>
  <c r="E51" i="9"/>
  <c r="B51" i="9" s="1"/>
  <c r="B57" i="9"/>
  <c r="E67" i="9"/>
  <c r="B67" i="9" s="1"/>
  <c r="B73" i="9"/>
  <c r="E83" i="9"/>
  <c r="B83" i="9" s="1"/>
  <c r="B89" i="9"/>
  <c r="E99" i="9"/>
  <c r="B99" i="9" s="1"/>
  <c r="B105" i="9"/>
  <c r="G167" i="9"/>
  <c r="E167" i="9" s="1"/>
  <c r="B167" i="9" s="1"/>
  <c r="G194" i="9"/>
  <c r="E194" i="9" s="1"/>
  <c r="B194" i="9" s="1"/>
  <c r="G202" i="9"/>
  <c r="E202" i="9" s="1"/>
  <c r="B202" i="9" s="1"/>
  <c r="G210" i="9"/>
  <c r="E210" i="9" s="1"/>
  <c r="B210" i="9" s="1"/>
  <c r="E143" i="9"/>
  <c r="B143" i="9" s="1"/>
  <c r="G211" i="9"/>
  <c r="E211" i="9" s="1"/>
  <c r="B211" i="9" s="1"/>
  <c r="B36" i="9"/>
  <c r="E43" i="9"/>
  <c r="B43" i="9" s="1"/>
  <c r="B49" i="9"/>
  <c r="E59" i="9"/>
  <c r="B59" i="9" s="1"/>
  <c r="B65" i="9"/>
  <c r="E75" i="9"/>
  <c r="B75" i="9" s="1"/>
  <c r="B81" i="9"/>
  <c r="E91" i="9"/>
  <c r="B91" i="9" s="1"/>
  <c r="B97" i="9"/>
  <c r="E107" i="9"/>
  <c r="B107" i="9" s="1"/>
  <c r="G21" i="9"/>
  <c r="E290" i="9"/>
  <c r="B290" i="9" s="1"/>
  <c r="E119" i="9"/>
  <c r="B119" i="9" s="1"/>
  <c r="E123" i="9"/>
  <c r="B123" i="9" s="1"/>
  <c r="E127" i="9"/>
  <c r="B127" i="9" s="1"/>
  <c r="E131" i="9"/>
  <c r="B131" i="9" s="1"/>
  <c r="E135" i="9"/>
  <c r="B135" i="9" s="1"/>
  <c r="E139" i="9"/>
  <c r="B139" i="9" s="1"/>
  <c r="E147" i="9"/>
  <c r="B147" i="9" s="1"/>
  <c r="E151" i="9"/>
  <c r="B151" i="9" s="1"/>
  <c r="E155" i="9"/>
  <c r="B155" i="9" s="1"/>
  <c r="E159" i="9"/>
  <c r="B159" i="9" s="1"/>
  <c r="G195" i="9"/>
  <c r="E195" i="9" s="1"/>
  <c r="B195" i="9" s="1"/>
  <c r="G199" i="9"/>
  <c r="E199" i="9" s="1"/>
  <c r="B199" i="9" s="1"/>
  <c r="G203" i="9"/>
  <c r="E203" i="9" s="1"/>
  <c r="B203" i="9" s="1"/>
  <c r="G207" i="9"/>
  <c r="E207" i="9" s="1"/>
  <c r="B207" i="9" s="1"/>
  <c r="B225" i="9"/>
  <c r="B241" i="9"/>
  <c r="B256" i="9"/>
  <c r="B257" i="9"/>
  <c r="B267" i="9"/>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L213" i="9"/>
  <c r="G166" i="9"/>
  <c r="H165" i="9"/>
  <c r="G165" i="9"/>
  <c r="G164" i="9"/>
  <c r="E164" i="9" s="1"/>
  <c r="B164" i="9" s="1"/>
  <c r="G163" i="9"/>
  <c r="E163" i="9" s="1"/>
  <c r="B163" i="9" s="1"/>
  <c r="G162" i="9"/>
  <c r="E162" i="9" s="1"/>
  <c r="B162" i="9" s="1"/>
  <c r="G161" i="9"/>
  <c r="E161" i="9" s="1"/>
  <c r="B161" i="9" s="1"/>
  <c r="I10" i="9"/>
  <c r="H166" i="9"/>
  <c r="G193" i="9"/>
  <c r="E193" i="9" s="1"/>
  <c r="B193" i="9" s="1"/>
  <c r="G197" i="9"/>
  <c r="E197" i="9" s="1"/>
  <c r="B197" i="9" s="1"/>
  <c r="G201" i="9"/>
  <c r="E201" i="9" s="1"/>
  <c r="B201" i="9" s="1"/>
  <c r="G205" i="9"/>
  <c r="E205" i="9" s="1"/>
  <c r="B205" i="9" s="1"/>
  <c r="G209" i="9"/>
  <c r="E209" i="9" s="1"/>
  <c r="B209" i="9" s="1"/>
  <c r="M213" i="9"/>
  <c r="B217" i="9"/>
  <c r="B233" i="9"/>
  <c r="B248" i="9"/>
  <c r="B249" i="9"/>
  <c r="B264" i="9"/>
  <c r="B265" i="9"/>
  <c r="E116" i="9"/>
  <c r="B116" i="9" s="1"/>
  <c r="L192" i="9"/>
  <c r="F192" i="9" s="1"/>
  <c r="G196" i="9"/>
  <c r="E196" i="9" s="1"/>
  <c r="B196" i="9" s="1"/>
  <c r="G200" i="9"/>
  <c r="E200" i="9" s="1"/>
  <c r="B200" i="9" s="1"/>
  <c r="G204" i="9"/>
  <c r="E204" i="9" s="1"/>
  <c r="B204" i="9" s="1"/>
  <c r="G208" i="9"/>
  <c r="E208" i="9" s="1"/>
  <c r="B208" i="9" s="1"/>
  <c r="G212" i="9"/>
  <c r="E212" i="9" s="1"/>
  <c r="B212" i="9" s="1"/>
  <c r="F222" i="9"/>
  <c r="B222" i="9" s="1"/>
  <c r="B227" i="9"/>
  <c r="F238" i="9"/>
  <c r="B238" i="9" s="1"/>
  <c r="B243" i="9"/>
  <c r="F254" i="9"/>
  <c r="B254" i="9" s="1"/>
  <c r="B259" i="9"/>
  <c r="B215" i="9"/>
  <c r="B223" i="9"/>
  <c r="B231" i="9"/>
  <c r="B239" i="9"/>
  <c r="B247" i="9"/>
  <c r="B255" i="9"/>
  <c r="B263" i="9"/>
  <c r="B271" i="9"/>
  <c r="F221" i="9"/>
  <c r="B221" i="9" s="1"/>
  <c r="F229" i="9"/>
  <c r="B229" i="9" s="1"/>
  <c r="F237" i="9"/>
  <c r="B237" i="9" s="1"/>
  <c r="F245" i="9"/>
  <c r="B245" i="9" s="1"/>
  <c r="F253" i="9"/>
  <c r="B253" i="9" s="1"/>
  <c r="F261" i="9"/>
  <c r="B261" i="9" s="1"/>
  <c r="F269" i="9"/>
  <c r="B269" i="9" s="1"/>
  <c r="E273" i="9"/>
  <c r="B273" i="9" s="1"/>
  <c r="H19" i="9" l="1"/>
  <c r="E19" i="9" s="1"/>
  <c r="B19" i="9" s="1"/>
  <c r="E237" i="5"/>
  <c r="D1214" i="1" s="1"/>
  <c r="G412" i="1"/>
  <c r="H412" i="1"/>
  <c r="H159" i="1"/>
  <c r="E21" i="9"/>
  <c r="F258" i="5"/>
  <c r="C1235" i="1"/>
  <c r="F245" i="5"/>
  <c r="C1222" i="1"/>
  <c r="I23" i="3"/>
  <c r="E7" i="5"/>
  <c r="I20" i="3" s="1"/>
  <c r="D985" i="1"/>
  <c r="E165" i="9"/>
  <c r="B165" i="9" s="1"/>
  <c r="I28" i="3"/>
  <c r="D1435" i="1"/>
  <c r="E166" i="9"/>
  <c r="B166" i="9" s="1"/>
  <c r="D528" i="4"/>
  <c r="F529" i="4"/>
  <c r="C523" i="1"/>
  <c r="D350" i="4"/>
  <c r="F351" i="4"/>
  <c r="C346" i="1"/>
  <c r="D414" i="1"/>
  <c r="F252" i="4"/>
  <c r="C248" i="1"/>
  <c r="F82" i="4"/>
  <c r="C78" i="1"/>
  <c r="F12" i="5"/>
  <c r="C990" i="1"/>
  <c r="F215" i="4"/>
  <c r="C211" i="1"/>
  <c r="G102" i="1"/>
  <c r="H102" i="1"/>
  <c r="G308" i="9"/>
  <c r="E308" i="9" s="1"/>
  <c r="B308" i="9" s="1"/>
  <c r="D176" i="5"/>
  <c r="F177" i="5"/>
  <c r="C1154" i="1"/>
  <c r="F593" i="4"/>
  <c r="C587" i="1"/>
  <c r="F484" i="4"/>
  <c r="C478" i="1"/>
  <c r="I22" i="3"/>
  <c r="D1153" i="1"/>
  <c r="G1518" i="1"/>
  <c r="H1518" i="1"/>
  <c r="I1472" i="1"/>
  <c r="F213" i="9"/>
  <c r="B213" i="9" s="1"/>
  <c r="H25" i="3"/>
  <c r="F35" i="6"/>
  <c r="C1329" i="1"/>
  <c r="F196" i="4"/>
  <c r="D151" i="4"/>
  <c r="C192" i="1"/>
  <c r="K1451" i="9"/>
  <c r="G314" i="9"/>
  <c r="E314" i="9" s="1"/>
  <c r="B314" i="9" s="1"/>
  <c r="I34" i="3"/>
  <c r="C1517" i="1"/>
  <c r="F238" i="5"/>
  <c r="D237" i="5"/>
  <c r="C1215" i="1"/>
  <c r="F311" i="4"/>
  <c r="C306" i="1"/>
  <c r="F50" i="4"/>
  <c r="C46" i="1"/>
  <c r="D68" i="5"/>
  <c r="F69" i="5"/>
  <c r="C1047" i="1"/>
  <c r="G311" i="9"/>
  <c r="E311" i="9" s="1"/>
  <c r="B311" i="9" s="1"/>
  <c r="F206" i="5"/>
  <c r="C1183" i="1"/>
  <c r="E68" i="5"/>
  <c r="D1065" i="1"/>
  <c r="F472" i="4"/>
  <c r="C466" i="1"/>
  <c r="F643" i="4"/>
  <c r="C637" i="1"/>
  <c r="F7" i="4"/>
  <c r="D6" i="4"/>
  <c r="C3" i="1"/>
  <c r="E350" i="4"/>
  <c r="I1443" i="1"/>
  <c r="I1439" i="1"/>
  <c r="B192" i="9"/>
  <c r="I29" i="3"/>
  <c r="D1436" i="1"/>
  <c r="B313" i="9"/>
  <c r="F459" i="4"/>
  <c r="C453" i="1"/>
  <c r="F133" i="4"/>
  <c r="C129" i="1"/>
  <c r="D141" i="6"/>
  <c r="D7" i="5"/>
  <c r="F567" i="4"/>
  <c r="C561" i="1"/>
  <c r="F224" i="4"/>
  <c r="C220" i="1"/>
  <c r="E528" i="4"/>
  <c r="E635" i="4" s="1"/>
  <c r="D629" i="1" s="1"/>
  <c r="E6" i="4"/>
  <c r="G316" i="9"/>
  <c r="E316" i="9" s="1"/>
  <c r="H29" i="3"/>
  <c r="C1436" i="1"/>
  <c r="E298" i="4"/>
  <c r="B21" i="9"/>
  <c r="H27" i="3"/>
  <c r="F114" i="6"/>
  <c r="C1408" i="1"/>
  <c r="G310" i="9"/>
  <c r="E310" i="9" s="1"/>
  <c r="B310" i="9" s="1"/>
  <c r="F190" i="5"/>
  <c r="C1167" i="1"/>
  <c r="I25" i="3"/>
  <c r="D1329" i="1"/>
  <c r="F299" i="4"/>
  <c r="D298" i="4"/>
  <c r="C294" i="1"/>
  <c r="F129" i="6"/>
  <c r="C1423" i="1"/>
  <c r="G358" i="1"/>
  <c r="H358" i="1"/>
  <c r="F515" i="4"/>
  <c r="C509" i="1"/>
  <c r="D420" i="4"/>
  <c r="F263" i="4"/>
  <c r="C259" i="1"/>
  <c r="H1453" i="1"/>
  <c r="G1453" i="1"/>
  <c r="E151" i="4"/>
  <c r="I1441" i="1"/>
  <c r="I1474" i="1"/>
  <c r="E312" i="9" l="1"/>
  <c r="E175" i="5"/>
  <c r="D1152" i="1" s="1"/>
  <c r="G1235" i="1"/>
  <c r="H1235" i="1"/>
  <c r="H1222" i="1"/>
  <c r="G1222" i="1"/>
  <c r="D6" i="5"/>
  <c r="H20" i="3"/>
  <c r="F7" i="5"/>
  <c r="C985" i="1"/>
  <c r="H1517" i="1"/>
  <c r="G1517" i="1"/>
  <c r="H11" i="3"/>
  <c r="H192" i="1"/>
  <c r="G192" i="1"/>
  <c r="G587" i="1"/>
  <c r="H587" i="1"/>
  <c r="H22" i="3"/>
  <c r="F176" i="5"/>
  <c r="D175" i="5"/>
  <c r="C1153" i="1"/>
  <c r="H211" i="1"/>
  <c r="G211" i="1"/>
  <c r="H78" i="1"/>
  <c r="G78" i="1"/>
  <c r="D408" i="4"/>
  <c r="F350" i="4"/>
  <c r="C345" i="1"/>
  <c r="E289" i="4"/>
  <c r="E290" i="4" s="1"/>
  <c r="D286" i="1" s="1"/>
  <c r="I17" i="3"/>
  <c r="D147" i="1"/>
  <c r="H294" i="1"/>
  <c r="G294" i="1"/>
  <c r="H1408" i="1"/>
  <c r="G1408" i="1"/>
  <c r="B316" i="9"/>
  <c r="E315" i="9"/>
  <c r="I10" i="3" s="1"/>
  <c r="H28" i="3"/>
  <c r="F141" i="6"/>
  <c r="C1435" i="1"/>
  <c r="E408" i="4"/>
  <c r="D403" i="1" s="1"/>
  <c r="D345" i="1"/>
  <c r="H637" i="1"/>
  <c r="G637" i="1"/>
  <c r="H1065" i="1"/>
  <c r="G1065" i="1"/>
  <c r="G46" i="1"/>
  <c r="H46" i="1"/>
  <c r="H1215" i="1"/>
  <c r="G1215" i="1"/>
  <c r="H17" i="3"/>
  <c r="D289" i="4"/>
  <c r="F151" i="4"/>
  <c r="C147" i="1"/>
  <c r="G523" i="1"/>
  <c r="H523" i="1"/>
  <c r="G318" i="9"/>
  <c r="E318" i="9" s="1"/>
  <c r="H259" i="1"/>
  <c r="G259" i="1"/>
  <c r="H453" i="1"/>
  <c r="G453" i="1"/>
  <c r="D407" i="4"/>
  <c r="F298" i="4"/>
  <c r="C293" i="1"/>
  <c r="H1167" i="1"/>
  <c r="G1167" i="1"/>
  <c r="E407" i="4"/>
  <c r="D402" i="1" s="1"/>
  <c r="D293" i="1"/>
  <c r="E412" i="4"/>
  <c r="I16" i="3"/>
  <c r="D2" i="1"/>
  <c r="G561" i="1"/>
  <c r="H561" i="1"/>
  <c r="G129" i="1"/>
  <c r="H129" i="1"/>
  <c r="G3" i="1"/>
  <c r="H3" i="1"/>
  <c r="E6" i="5"/>
  <c r="I21" i="3"/>
  <c r="D1046" i="1"/>
  <c r="H1047" i="1"/>
  <c r="G1047" i="1"/>
  <c r="F237" i="5"/>
  <c r="H23" i="3"/>
  <c r="C1214" i="1"/>
  <c r="H478" i="1"/>
  <c r="G478" i="1"/>
  <c r="H1154" i="1"/>
  <c r="G1154" i="1"/>
  <c r="H990" i="1"/>
  <c r="G990" i="1"/>
  <c r="H248" i="1"/>
  <c r="G248" i="1"/>
  <c r="G346" i="1"/>
  <c r="H346" i="1"/>
  <c r="G220" i="1"/>
  <c r="H220" i="1"/>
  <c r="H21" i="3"/>
  <c r="F68" i="5"/>
  <c r="C1046" i="1"/>
  <c r="F420" i="4"/>
  <c r="D635" i="4"/>
  <c r="C414" i="1"/>
  <c r="G509" i="1"/>
  <c r="H509" i="1"/>
  <c r="H1423" i="1"/>
  <c r="G1423" i="1"/>
  <c r="H1436" i="1"/>
  <c r="G1436" i="1"/>
  <c r="E636" i="4"/>
  <c r="D630" i="1" s="1"/>
  <c r="D522" i="1"/>
  <c r="F6" i="4"/>
  <c r="H16" i="3"/>
  <c r="D412" i="4"/>
  <c r="D290" i="4"/>
  <c r="C2" i="1"/>
  <c r="H466" i="1"/>
  <c r="G466" i="1"/>
  <c r="H1183" i="1"/>
  <c r="G1183" i="1"/>
  <c r="H306" i="1"/>
  <c r="G306" i="1"/>
  <c r="G1329" i="1"/>
  <c r="H1329" i="1"/>
  <c r="H9" i="3"/>
  <c r="D636" i="4"/>
  <c r="F528" i="4"/>
  <c r="C522" i="1"/>
  <c r="K3" i="9" l="1"/>
  <c r="F635" i="4"/>
  <c r="C629" i="1"/>
  <c r="G522" i="1"/>
  <c r="H522" i="1"/>
  <c r="H2" i="1"/>
  <c r="G2" i="1"/>
  <c r="H1214" i="1"/>
  <c r="G1214" i="1"/>
  <c r="E639" i="4"/>
  <c r="D407" i="1"/>
  <c r="F407" i="4"/>
  <c r="C402" i="1"/>
  <c r="H147" i="1"/>
  <c r="G147" i="1"/>
  <c r="F408" i="4"/>
  <c r="C403" i="1"/>
  <c r="H985" i="1"/>
  <c r="G985" i="1"/>
  <c r="E317" i="9"/>
  <c r="I9" i="3" s="1"/>
  <c r="B318" i="9"/>
  <c r="E291" i="4"/>
  <c r="D287" i="1" s="1"/>
  <c r="E413" i="4"/>
  <c r="D285" i="1"/>
  <c r="H1153" i="1"/>
  <c r="G1153" i="1"/>
  <c r="N3" i="9"/>
  <c r="I11" i="3"/>
  <c r="F290" i="4"/>
  <c r="C286" i="1"/>
  <c r="H1046" i="1"/>
  <c r="G1046" i="1"/>
  <c r="F636" i="4"/>
  <c r="C630" i="1"/>
  <c r="D639" i="4"/>
  <c r="D414" i="4"/>
  <c r="F412" i="4"/>
  <c r="C407" i="1"/>
  <c r="H414" i="1"/>
  <c r="G414" i="1"/>
  <c r="G293" i="1"/>
  <c r="H293" i="1"/>
  <c r="D413" i="4"/>
  <c r="F289" i="4"/>
  <c r="D291" i="4"/>
  <c r="C285" i="1"/>
  <c r="H1435" i="1"/>
  <c r="G1435" i="1"/>
  <c r="H345" i="1"/>
  <c r="G345" i="1"/>
  <c r="F175" i="5"/>
  <c r="C1152" i="1"/>
  <c r="H278" i="9"/>
  <c r="D984" i="1"/>
  <c r="G285" i="9"/>
  <c r="E285" i="9" s="1"/>
  <c r="B285" i="9" s="1"/>
  <c r="G278" i="9"/>
  <c r="F6" i="5"/>
  <c r="C984" i="1"/>
  <c r="E278" i="9" l="1"/>
  <c r="E277" i="9" s="1"/>
  <c r="H1152" i="1"/>
  <c r="G1152" i="1"/>
  <c r="C409" i="1"/>
  <c r="H8" i="3"/>
  <c r="H984" i="1"/>
  <c r="G984" i="1"/>
  <c r="G407" i="1"/>
  <c r="H407" i="1"/>
  <c r="G630" i="1"/>
  <c r="H630" i="1"/>
  <c r="H286" i="1"/>
  <c r="G286" i="1"/>
  <c r="F291" i="4"/>
  <c r="C287" i="1"/>
  <c r="H403" i="1"/>
  <c r="G403" i="1"/>
  <c r="G402" i="1"/>
  <c r="H402" i="1"/>
  <c r="D633" i="1"/>
  <c r="G629" i="1"/>
  <c r="H629" i="1"/>
  <c r="D415" i="4"/>
  <c r="D640" i="4"/>
  <c r="F413" i="4"/>
  <c r="C408" i="1"/>
  <c r="D641" i="4"/>
  <c r="F639" i="4"/>
  <c r="C633" i="1"/>
  <c r="E640" i="4"/>
  <c r="E641" i="4" s="1"/>
  <c r="E415" i="4"/>
  <c r="D410" i="1" s="1"/>
  <c r="D408" i="1"/>
  <c r="G285" i="1"/>
  <c r="H285" i="1"/>
  <c r="E414" i="4"/>
  <c r="D409" i="1" s="1"/>
  <c r="B278" i="9" l="1"/>
  <c r="F641" i="4"/>
  <c r="D645" i="4"/>
  <c r="C635" i="1"/>
  <c r="G409" i="1"/>
  <c r="H409" i="1"/>
  <c r="G633" i="1"/>
  <c r="H633" i="1"/>
  <c r="G287" i="1"/>
  <c r="H287" i="1"/>
  <c r="F414" i="4"/>
  <c r="D642" i="4"/>
  <c r="F640" i="4"/>
  <c r="C634" i="1"/>
  <c r="M3" i="9"/>
  <c r="I8" i="3"/>
  <c r="E642" i="4"/>
  <c r="E645" i="4" s="1"/>
  <c r="D634" i="1"/>
  <c r="F415" i="4"/>
  <c r="C410" i="1"/>
  <c r="D635" i="1"/>
  <c r="G408" i="1"/>
  <c r="H408" i="1"/>
  <c r="G635" i="1" l="1"/>
  <c r="H635" i="1"/>
  <c r="H634" i="1"/>
  <c r="G634" i="1"/>
  <c r="E646" i="4"/>
  <c r="G276" i="9" s="1"/>
  <c r="E276" i="9" s="1"/>
  <c r="B276" i="9" s="1"/>
  <c r="D636" i="1"/>
  <c r="H18" i="3"/>
  <c r="F645" i="4"/>
  <c r="C639" i="1"/>
  <c r="I18" i="3"/>
  <c r="D639" i="1"/>
  <c r="G410" i="1"/>
  <c r="H410" i="1"/>
  <c r="D646" i="4"/>
  <c r="F642" i="4"/>
  <c r="C636" i="1"/>
  <c r="H636" i="1" l="1"/>
  <c r="G636" i="1"/>
  <c r="H7" i="3"/>
  <c r="H19" i="3"/>
  <c r="F646" i="4"/>
  <c r="C640" i="1"/>
  <c r="H639" i="1"/>
  <c r="G639" i="1"/>
  <c r="I19" i="3"/>
  <c r="D640" i="1"/>
  <c r="G640" i="1" l="1"/>
  <c r="H640" i="1"/>
  <c r="J3" i="9"/>
  <c r="G274" i="9" l="1"/>
  <c r="L272" i="9"/>
  <c r="F272" i="9" s="1"/>
  <c r="H274" i="9"/>
  <c r="M272" i="9"/>
  <c r="H18" i="9"/>
  <c r="G18" i="9"/>
  <c r="E18" i="9" s="1"/>
  <c r="B18" i="9" s="1"/>
  <c r="J7" i="9"/>
  <c r="K11" i="9"/>
  <c r="G17" i="9"/>
  <c r="K6" i="9"/>
  <c r="I12" i="9"/>
  <c r="H17" i="9"/>
  <c r="I9" i="9"/>
  <c r="K13" i="9"/>
  <c r="K8" i="9"/>
  <c r="J13" i="9"/>
  <c r="J8" i="9"/>
  <c r="G15" i="9"/>
  <c r="L16" i="9"/>
  <c r="K7" i="9"/>
  <c r="I13" i="9"/>
  <c r="J10" i="9"/>
  <c r="M16" i="9"/>
  <c r="J9" i="9"/>
  <c r="I5" i="9"/>
  <c r="K9" i="9"/>
  <c r="H15" i="9"/>
  <c r="L15" i="9"/>
  <c r="M15" i="9"/>
  <c r="I7" i="9"/>
  <c r="J11" i="9"/>
  <c r="I17" i="9"/>
  <c r="J5" i="9"/>
  <c r="J17" i="9"/>
  <c r="J6" i="9"/>
  <c r="K10" i="9"/>
  <c r="K5" i="9"/>
  <c r="G16" i="9"/>
  <c r="I11" i="9"/>
  <c r="H16" i="9"/>
  <c r="I8" i="9"/>
  <c r="J12" i="9"/>
  <c r="I6" i="9"/>
  <c r="K12" i="9"/>
  <c r="E11" i="9" l="1"/>
  <c r="B11" i="9" s="1"/>
  <c r="E7" i="9"/>
  <c r="B7" i="9" s="1"/>
  <c r="E8" i="9"/>
  <c r="B8" i="9" s="1"/>
  <c r="E16" i="9"/>
  <c r="F15" i="9"/>
  <c r="E10" i="9"/>
  <c r="B10" i="9" s="1"/>
  <c r="E15" i="9"/>
  <c r="E6" i="9"/>
  <c r="B6" i="9" s="1"/>
  <c r="F16" i="9"/>
  <c r="F14" i="9" s="1"/>
  <c r="E12" i="9"/>
  <c r="B12" i="9" s="1"/>
  <c r="B272" i="9"/>
  <c r="F20" i="9"/>
  <c r="E5" i="9"/>
  <c r="E13" i="9"/>
  <c r="B13" i="9" s="1"/>
  <c r="E9" i="9"/>
  <c r="B9" i="9" s="1"/>
  <c r="E17" i="9"/>
  <c r="B17" i="9" s="1"/>
  <c r="E274" i="9"/>
  <c r="E14" i="9" l="1"/>
  <c r="B16" i="9"/>
  <c r="B15" i="9"/>
  <c r="F3" i="9"/>
  <c r="B274" i="9"/>
  <c r="E20" i="9"/>
  <c r="I7" i="3" s="1"/>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<sst xmlns="http://schemas.openxmlformats.org/spreadsheetml/2006/main" count="4374" uniqueCount="3426">
  <si>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</si>
  <si>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</si>
  <si>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</si>
  <si>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</si>
  <si>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</si>
  <si>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</si>
  <si>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</si>
  <si>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</si>
  <si>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</si>
  <si>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</si>
  <si>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</si>
  <si>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</si>
  <si>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</si>
  <si>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</si>
  <si>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</si>
  <si>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</si>
  <si>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</si>
  <si>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</si>
  <si>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</si>
  <si>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</si>
  <si>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</si>
  <si>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</si>
  <si>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</si>
  <si>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</si>
  <si>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</si>
  <si>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</si>
  <si>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</si>
  <si>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</si>
  <si>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</si>
  <si>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</si>
  <si>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</si>
  <si>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OBRTNIČKA ŠKOLA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</si>
  <si>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</si>
  <si>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</si>
  <si>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</si>
  <si>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</si>
  <si>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</si>
  <si>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</si>
  <si>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</si>
  <si>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</si>
  <si>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</si>
  <si>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</si>
  <si>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</si>
  <si>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</si>
  <si>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</si>
  <si>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</si>
  <si>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</si>
  <si>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</si>
  <si>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</si>
  <si>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18240 - OBRTNIČKA ŠKOLA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</si>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</sst>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1803800.74</v>
      </c>
      <c r="D2" s="6">
        <f>'PR-RAS'!E6</f>
        <v>2181007.83</v>
      </c>
      <c r="E2" s="6">
        <v>0</v>
      </c>
      <c r="F2" s="6">
        <v>0</v>
      </c>
      <c r="G2" s="7">
        <f t="shared" ref="G2:G264" si="0">(B2/1000)*(C2*1+D2*2)</f>
        <v>6165.8164000000006</v>
      </c>
      <c r="H2" s="7">
        <f t="shared" ref="H2:H264" si="1">ABS(C2-ROUND(C2,0))+ABS(D2-ROUND(D2,0))</f>
        <v>0.42999999993480742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1608108.34</v>
      </c>
      <c r="D46" s="1">
        <f>'PR-RAS'!E50</f>
        <v>1966879.01</v>
      </c>
      <c r="E46" s="1">
        <v>0</v>
      </c>
      <c r="F46" s="1">
        <v>0</v>
      </c>
      <c r="G46" s="2">
        <f t="shared" si="0"/>
        <v>249383.98620000001</v>
      </c>
      <c r="H46" s="2">
        <f t="shared" si="1"/>
        <v>0.35000000009313226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3990</v>
      </c>
      <c r="E50" s="1">
        <v>0</v>
      </c>
      <c r="F50" s="1">
        <v>0</v>
      </c>
      <c r="G50" s="2">
        <f t="shared" si="0"/>
        <v>391.02000000000004</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3990</v>
      </c>
      <c r="E53" s="1">
        <v>0</v>
      </c>
      <c r="F53" s="1">
        <v>0</v>
      </c>
      <c r="G53" s="2">
        <f t="shared" si="0"/>
        <v>414.96</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1510891.75</v>
      </c>
      <c r="D64" s="1">
        <f>'PR-RAS'!E68</f>
        <v>1863581.29</v>
      </c>
      <c r="E64" s="1">
        <v>0</v>
      </c>
      <c r="F64" s="1">
        <v>0</v>
      </c>
      <c r="G64" s="2">
        <f t="shared" si="0"/>
        <v>329997.42278999998</v>
      </c>
      <c r="H64" s="2">
        <f t="shared" si="1"/>
        <v>0.5400000000372529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1510094.75</v>
      </c>
      <c r="D65" s="1">
        <f>'PR-RAS'!E69</f>
        <v>1862784.29</v>
      </c>
      <c r="E65" s="1">
        <v>0</v>
      </c>
      <c r="F65" s="1">
        <v>0</v>
      </c>
      <c r="G65" s="2">
        <f t="shared" si="0"/>
        <v>335082.45312000002</v>
      </c>
      <c r="H65" s="2">
        <f t="shared" si="1"/>
        <v>0.5400000000372529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797</v>
      </c>
      <c r="D66" s="1">
        <f>'PR-RAS'!E70</f>
        <v>797</v>
      </c>
      <c r="E66" s="1">
        <v>0</v>
      </c>
      <c r="F66" s="1">
        <v>0</v>
      </c>
      <c r="G66" s="2">
        <f t="shared" si="0"/>
        <v>155.41499999999999</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95792.1</v>
      </c>
      <c r="D70" s="1">
        <f>'PR-RAS'!E74</f>
        <v>90877.45</v>
      </c>
      <c r="E70" s="1">
        <v>0</v>
      </c>
      <c r="F70" s="1">
        <v>0</v>
      </c>
      <c r="G70" s="2">
        <f t="shared" si="0"/>
        <v>19150.743000000002</v>
      </c>
      <c r="H70" s="2">
        <f t="shared" si="1"/>
        <v>0.55000000000291038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95792.1</v>
      </c>
      <c r="D71" s="1">
        <f>'PR-RAS'!E75</f>
        <v>90877.45</v>
      </c>
      <c r="E71" s="1">
        <v>0</v>
      </c>
      <c r="F71" s="1">
        <v>0</v>
      </c>
      <c r="G71" s="2">
        <f t="shared" si="0"/>
        <v>19428.29</v>
      </c>
      <c r="H71" s="2">
        <f t="shared" si="1"/>
        <v>0.55000000000291038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1424.49</v>
      </c>
      <c r="D73" s="1">
        <f>'PR-RAS'!E77</f>
        <v>8430.27</v>
      </c>
      <c r="E73" s="1">
        <v>0</v>
      </c>
      <c r="F73" s="1">
        <v>0</v>
      </c>
      <c r="G73" s="2">
        <f t="shared" si="0"/>
        <v>1316.52216</v>
      </c>
      <c r="H73" s="2">
        <f t="shared" si="1"/>
        <v>0.76000000000044565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213.67</v>
      </c>
      <c r="D74" s="1">
        <f>'PR-RAS'!E78</f>
        <v>1264.55</v>
      </c>
      <c r="E74" s="1">
        <v>0</v>
      </c>
      <c r="F74" s="1">
        <v>0</v>
      </c>
      <c r="G74" s="2">
        <f t="shared" si="0"/>
        <v>200.22220999999999</v>
      </c>
      <c r="H74" s="2">
        <f t="shared" si="1"/>
        <v>0.78000000000005798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1210.82</v>
      </c>
      <c r="D76" s="1">
        <f>'PR-RAS'!E80</f>
        <v>7165.72</v>
      </c>
      <c r="E76" s="1">
        <v>0</v>
      </c>
      <c r="F76" s="1">
        <v>0</v>
      </c>
      <c r="G76" s="2">
        <f t="shared" si="0"/>
        <v>1165.6695</v>
      </c>
      <c r="H76" s="2">
        <f t="shared" si="1"/>
        <v>0.45999999999980901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0.05</v>
      </c>
      <c r="D78" s="1">
        <f>'PR-RAS'!E82</f>
        <v>0.66</v>
      </c>
      <c r="E78" s="1">
        <v>0</v>
      </c>
      <c r="F78" s="1">
        <v>0</v>
      </c>
      <c r="G78" s="2">
        <f t="shared" si="0"/>
        <v>0.10549</v>
      </c>
      <c r="H78" s="2">
        <f t="shared" si="1"/>
        <v>0.38999999999999996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0.05</v>
      </c>
      <c r="D79" s="1">
        <f>'PR-RAS'!E83</f>
        <v>0.66</v>
      </c>
      <c r="E79" s="1">
        <v>0</v>
      </c>
      <c r="F79" s="1">
        <v>0</v>
      </c>
      <c r="G79" s="2">
        <f t="shared" si="0"/>
        <v>0.10686000000000001</v>
      </c>
      <c r="H79" s="2">
        <f t="shared" si="1"/>
        <v>0.38999999999999996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0.05</v>
      </c>
      <c r="D81" s="1">
        <f>'PR-RAS'!E85</f>
        <v>0.66</v>
      </c>
      <c r="E81" s="1">
        <v>0</v>
      </c>
      <c r="F81" s="1">
        <v>0</v>
      </c>
      <c r="G81" s="2">
        <f t="shared" si="0"/>
        <v>0.10960000000000002</v>
      </c>
      <c r="H81" s="2">
        <f t="shared" si="1"/>
        <v>0.38999999999999996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14492.7</v>
      </c>
      <c r="D102" s="1">
        <f>'PR-RAS'!E106</f>
        <v>23187</v>
      </c>
      <c r="E102" s="1">
        <v>0</v>
      </c>
      <c r="F102" s="1">
        <v>0</v>
      </c>
      <c r="G102" s="2">
        <f t="shared" si="0"/>
        <v>6147.5366999999997</v>
      </c>
      <c r="H102" s="2">
        <f t="shared" si="1"/>
        <v>0.2999999999992724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14492.7</v>
      </c>
      <c r="D108" s="1">
        <f>'PR-RAS'!E112</f>
        <v>23187</v>
      </c>
      <c r="E108" s="1">
        <v>0</v>
      </c>
      <c r="F108" s="1">
        <v>0</v>
      </c>
      <c r="G108" s="2">
        <f t="shared" si="0"/>
        <v>6512.7368999999999</v>
      </c>
      <c r="H108" s="2">
        <f t="shared" si="1"/>
        <v>0.2999999999992724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14492.7</v>
      </c>
      <c r="D113" s="1">
        <f>'PR-RAS'!E117</f>
        <v>23187</v>
      </c>
      <c r="E113" s="1">
        <v>0</v>
      </c>
      <c r="F113" s="1">
        <v>0</v>
      </c>
      <c r="G113" s="2">
        <f t="shared" si="0"/>
        <v>6817.0703999999996</v>
      </c>
      <c r="H113" s="2">
        <f t="shared" si="1"/>
        <v>0.2999999999992724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31854.5</v>
      </c>
      <c r="D120" s="1">
        <f>'PR-RAS'!E124</f>
        <v>41156.300000000003</v>
      </c>
      <c r="E120" s="1">
        <v>0</v>
      </c>
      <c r="F120" s="1">
        <v>0</v>
      </c>
      <c r="G120" s="2">
        <f t="shared" si="0"/>
        <v>13585.884900000001</v>
      </c>
      <c r="H120" s="2">
        <f t="shared" si="1"/>
        <v>0.80000000000291038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24987.56</v>
      </c>
      <c r="D121" s="1">
        <f>'PR-RAS'!E125</f>
        <v>29747.43</v>
      </c>
      <c r="E121" s="1">
        <v>0</v>
      </c>
      <c r="F121" s="1">
        <v>0</v>
      </c>
      <c r="G121" s="2">
        <f t="shared" si="0"/>
        <v>10137.8904</v>
      </c>
      <c r="H121" s="2">
        <f t="shared" si="1"/>
        <v>0.86999999999898137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24987.56</v>
      </c>
      <c r="D123" s="1">
        <f>'PR-RAS'!E127</f>
        <v>29747.43</v>
      </c>
      <c r="E123" s="1">
        <v>0</v>
      </c>
      <c r="F123" s="1">
        <v>0</v>
      </c>
      <c r="G123" s="2">
        <f t="shared" si="0"/>
        <v>10306.855239999999</v>
      </c>
      <c r="H123" s="2">
        <f t="shared" si="1"/>
        <v>0.86999999999898137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6866.94</v>
      </c>
      <c r="D124" s="1">
        <f>'PR-RAS'!E128</f>
        <v>11408.87</v>
      </c>
      <c r="E124" s="1">
        <v>0</v>
      </c>
      <c r="F124" s="1">
        <v>0</v>
      </c>
      <c r="G124" s="2">
        <f t="shared" si="0"/>
        <v>3651.2156399999999</v>
      </c>
      <c r="H124" s="2">
        <f t="shared" si="1"/>
        <v>0.18999999999959982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6866.94</v>
      </c>
      <c r="D125" s="1">
        <f>'PR-RAS'!E129</f>
        <v>10108.870000000001</v>
      </c>
      <c r="E125" s="1">
        <v>0</v>
      </c>
      <c r="F125" s="1">
        <v>0</v>
      </c>
      <c r="G125" s="2">
        <f t="shared" si="0"/>
        <v>3358.5003200000001</v>
      </c>
      <c r="H125" s="2">
        <f t="shared" si="1"/>
        <v>0.18999999999959982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1300</v>
      </c>
      <c r="E126" s="1">
        <v>0</v>
      </c>
      <c r="F126" s="1">
        <v>0</v>
      </c>
      <c r="G126" s="2">
        <f t="shared" si="0"/>
        <v>325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149345.15</v>
      </c>
      <c r="D129" s="1">
        <f>'PR-RAS'!E133</f>
        <v>149784.85999999999</v>
      </c>
      <c r="E129" s="1">
        <v>0</v>
      </c>
      <c r="F129" s="1">
        <v>0</v>
      </c>
      <c r="G129" s="2">
        <f t="shared" si="0"/>
        <v>57461.103360000001</v>
      </c>
      <c r="H129" s="2">
        <f t="shared" si="1"/>
        <v>0.29000000000814907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149345.15</v>
      </c>
      <c r="D130" s="1">
        <f>'PR-RAS'!E134</f>
        <v>149784.85999999999</v>
      </c>
      <c r="E130" s="1">
        <v>0</v>
      </c>
      <c r="F130" s="1">
        <v>0</v>
      </c>
      <c r="G130" s="2">
        <f t="shared" si="0"/>
        <v>57910.018230000001</v>
      </c>
      <c r="H130" s="2">
        <f t="shared" si="1"/>
        <v>0.29000000000814907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139438.72</v>
      </c>
      <c r="D131" s="1">
        <f>'PR-RAS'!E135</f>
        <v>149784.85999999999</v>
      </c>
      <c r="E131" s="1">
        <v>0</v>
      </c>
      <c r="F131" s="1">
        <v>0</v>
      </c>
      <c r="G131" s="2">
        <f t="shared" si="0"/>
        <v>57071.097199999997</v>
      </c>
      <c r="H131" s="2">
        <f t="shared" si="1"/>
        <v>0.42000000001280569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9906.43</v>
      </c>
      <c r="D132" s="1">
        <f>'PR-RAS'!E136</f>
        <v>0</v>
      </c>
      <c r="E132" s="1">
        <v>0</v>
      </c>
      <c r="F132" s="1">
        <v>0</v>
      </c>
      <c r="G132" s="2">
        <f t="shared" si="0"/>
        <v>1297.74233</v>
      </c>
      <c r="H132" s="2">
        <f t="shared" si="1"/>
        <v>0.43000000000029104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1777830.95</v>
      </c>
      <c r="D147" s="1">
        <f>'PR-RAS'!E151</f>
        <v>2136882.4700000002</v>
      </c>
      <c r="E147" s="1">
        <v>0</v>
      </c>
      <c r="F147" s="1">
        <v>0</v>
      </c>
      <c r="G147" s="2">
        <f t="shared" si="0"/>
        <v>883532.99994000001</v>
      </c>
      <c r="H147" s="2">
        <f t="shared" si="1"/>
        <v>0.5200000002514571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1517290.7</v>
      </c>
      <c r="D148" s="1">
        <f>'PR-RAS'!E152</f>
        <v>1896088.25</v>
      </c>
      <c r="E148" s="1">
        <v>0</v>
      </c>
      <c r="F148" s="1">
        <v>0</v>
      </c>
      <c r="G148" s="2">
        <f t="shared" si="0"/>
        <v>780491.67839999998</v>
      </c>
      <c r="H148" s="2">
        <f t="shared" si="1"/>
        <v>0.55000000004656613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1255202.44</v>
      </c>
      <c r="D149" s="1">
        <f>'PR-RAS'!E153</f>
        <v>1577866.58</v>
      </c>
      <c r="E149" s="1">
        <v>0</v>
      </c>
      <c r="F149" s="1">
        <v>0</v>
      </c>
      <c r="G149" s="2">
        <f t="shared" si="0"/>
        <v>652818.46879999992</v>
      </c>
      <c r="H149" s="2">
        <f t="shared" si="1"/>
        <v>0.85999999986961484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1255202.44</v>
      </c>
      <c r="D150" s="1">
        <f>'PR-RAS'!E154</f>
        <v>1553003.71</v>
      </c>
      <c r="E150" s="1">
        <v>0</v>
      </c>
      <c r="F150" s="1">
        <v>0</v>
      </c>
      <c r="G150" s="2">
        <f t="shared" si="0"/>
        <v>649820.26913999987</v>
      </c>
      <c r="H150" s="2">
        <f t="shared" si="1"/>
        <v>0.72999999998137355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24862.87</v>
      </c>
      <c r="E152" s="1">
        <v>0</v>
      </c>
      <c r="F152" s="1">
        <v>0</v>
      </c>
      <c r="G152" s="2">
        <f t="shared" si="0"/>
        <v>7508.5867399999997</v>
      </c>
      <c r="H152" s="2">
        <f t="shared" si="1"/>
        <v>0.13000000000101863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54917.36</v>
      </c>
      <c r="D154" s="1">
        <f>'PR-RAS'!E158</f>
        <v>57948.14</v>
      </c>
      <c r="E154" s="1">
        <v>0</v>
      </c>
      <c r="F154" s="1">
        <v>0</v>
      </c>
      <c r="G154" s="2">
        <f t="shared" si="0"/>
        <v>26134.486920000003</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207170.9</v>
      </c>
      <c r="D155" s="1">
        <f>'PR-RAS'!E159</f>
        <v>260273.53</v>
      </c>
      <c r="E155" s="1">
        <v>0</v>
      </c>
      <c r="F155" s="1">
        <v>0</v>
      </c>
      <c r="G155" s="2">
        <f t="shared" si="0"/>
        <v>112068.56584</v>
      </c>
      <c r="H155" s="2">
        <f t="shared" si="1"/>
        <v>0.57000000000698492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207019.15</v>
      </c>
      <c r="D157" s="1">
        <f>'PR-RAS'!E161</f>
        <v>260273.53</v>
      </c>
      <c r="E157" s="1">
        <v>0</v>
      </c>
      <c r="F157" s="1">
        <v>0</v>
      </c>
      <c r="G157" s="2">
        <f t="shared" si="0"/>
        <v>113500.32875999999</v>
      </c>
      <c r="H157" s="2">
        <f t="shared" si="1"/>
        <v>0.61999999999534339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151.75</v>
      </c>
      <c r="D158" s="1">
        <f>'PR-RAS'!E162</f>
        <v>0</v>
      </c>
      <c r="E158" s="1">
        <v>0</v>
      </c>
      <c r="F158" s="1">
        <v>0</v>
      </c>
      <c r="G158" s="2">
        <f t="shared" si="0"/>
        <v>23.824750000000002</v>
      </c>
      <c r="H158" s="2">
        <f t="shared" si="1"/>
        <v>0.25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251845.44999999998</v>
      </c>
      <c r="D159" s="1">
        <f>'PR-RAS'!E163</f>
        <v>236400.52</v>
      </c>
      <c r="E159" s="1">
        <v>0</v>
      </c>
      <c r="F159" s="1">
        <v>0</v>
      </c>
      <c r="G159" s="2">
        <f t="shared" si="0"/>
        <v>114494.14542</v>
      </c>
      <c r="H159" s="2">
        <f t="shared" si="1"/>
        <v>0.92999999999301508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78336.87</v>
      </c>
      <c r="D160" s="1">
        <f>'PR-RAS'!E164</f>
        <v>67826.26999999999</v>
      </c>
      <c r="E160" s="1">
        <v>0</v>
      </c>
      <c r="F160" s="1">
        <v>0</v>
      </c>
      <c r="G160" s="2">
        <f t="shared" si="0"/>
        <v>34024.316189999998</v>
      </c>
      <c r="H160" s="2">
        <f t="shared" si="1"/>
        <v>0.39999999999417923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11672.87</v>
      </c>
      <c r="D161" s="1">
        <f>'PR-RAS'!E165</f>
        <v>12802.24</v>
      </c>
      <c r="E161" s="1">
        <v>0</v>
      </c>
      <c r="F161" s="1">
        <v>0</v>
      </c>
      <c r="G161" s="2">
        <f t="shared" si="0"/>
        <v>5964.3760000000002</v>
      </c>
      <c r="H161" s="2">
        <f t="shared" si="1"/>
        <v>0.36999999999898137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33430.14</v>
      </c>
      <c r="D162" s="1">
        <f>'PR-RAS'!E166</f>
        <v>36339.78</v>
      </c>
      <c r="E162" s="1">
        <v>0</v>
      </c>
      <c r="F162" s="1">
        <v>0</v>
      </c>
      <c r="G162" s="2">
        <f t="shared" si="0"/>
        <v>17083.661700000001</v>
      </c>
      <c r="H162" s="2">
        <f t="shared" si="1"/>
        <v>0.36000000000058208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33229.86</v>
      </c>
      <c r="D163" s="1">
        <f>'PR-RAS'!E167</f>
        <v>18684.25</v>
      </c>
      <c r="E163" s="1">
        <v>0</v>
      </c>
      <c r="F163" s="1">
        <v>0</v>
      </c>
      <c r="G163" s="2">
        <f t="shared" si="0"/>
        <v>11436.93432</v>
      </c>
      <c r="H163" s="2">
        <f t="shared" si="1"/>
        <v>0.38999999999941792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v>
      </c>
      <c r="D164" s="1">
        <f>'PR-RAS'!E168</f>
        <v>0</v>
      </c>
      <c r="E164" s="1">
        <v>0</v>
      </c>
      <c r="F164" s="1">
        <v>0</v>
      </c>
      <c r="G164" s="2">
        <f t="shared" si="0"/>
        <v>0.65200000000000002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45206.11</v>
      </c>
      <c r="D165" s="1">
        <f>'PR-RAS'!E169</f>
        <v>65085.329999999994</v>
      </c>
      <c r="E165" s="1">
        <v>0</v>
      </c>
      <c r="F165" s="1">
        <v>0</v>
      </c>
      <c r="G165" s="2">
        <f t="shared" si="0"/>
        <v>28761.790280000001</v>
      </c>
      <c r="H165" s="2">
        <f t="shared" si="1"/>
        <v>0.43999999999505235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24617.58</v>
      </c>
      <c r="D166" s="1">
        <f>'PR-RAS'!E170</f>
        <v>33196.6</v>
      </c>
      <c r="E166" s="1">
        <v>0</v>
      </c>
      <c r="F166" s="1">
        <v>0</v>
      </c>
      <c r="G166" s="2">
        <f t="shared" si="0"/>
        <v>15016.778700000001</v>
      </c>
      <c r="H166" s="2">
        <f t="shared" si="1"/>
        <v>0.81999999999970896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16758.64</v>
      </c>
      <c r="D168" s="1">
        <f>'PR-RAS'!E172</f>
        <v>14562.18</v>
      </c>
      <c r="E168" s="1">
        <v>0</v>
      </c>
      <c r="F168" s="1">
        <v>0</v>
      </c>
      <c r="G168" s="2">
        <f t="shared" si="0"/>
        <v>7662.4610000000002</v>
      </c>
      <c r="H168" s="2">
        <f t="shared" si="1"/>
        <v>0.54000000000087311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2786.11</v>
      </c>
      <c r="D169" s="1">
        <f>'PR-RAS'!E173</f>
        <v>9497.34</v>
      </c>
      <c r="E169" s="1">
        <v>0</v>
      </c>
      <c r="F169" s="1">
        <v>0</v>
      </c>
      <c r="G169" s="2">
        <f t="shared" si="0"/>
        <v>3659.1727200000005</v>
      </c>
      <c r="H169" s="2">
        <f t="shared" si="1"/>
        <v>0.45000000000027285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522.11</v>
      </c>
      <c r="D170" s="1">
        <f>'PR-RAS'!E174</f>
        <v>7537.96</v>
      </c>
      <c r="E170" s="1">
        <v>0</v>
      </c>
      <c r="F170" s="1">
        <v>0</v>
      </c>
      <c r="G170" s="2">
        <f t="shared" si="0"/>
        <v>2636.0670700000005</v>
      </c>
      <c r="H170" s="2">
        <f t="shared" si="1"/>
        <v>0.14999999999997726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521.66999999999996</v>
      </c>
      <c r="D172" s="1">
        <f>'PR-RAS'!E176</f>
        <v>291.25</v>
      </c>
      <c r="E172" s="1">
        <v>0</v>
      </c>
      <c r="F172" s="1">
        <v>0</v>
      </c>
      <c r="G172" s="2">
        <f t="shared" si="0"/>
        <v>188.81307000000004</v>
      </c>
      <c r="H172" s="2">
        <f t="shared" si="1"/>
        <v>0.58000000000004093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53925.79</v>
      </c>
      <c r="D173" s="1">
        <f>'PR-RAS'!E177</f>
        <v>41105.19</v>
      </c>
      <c r="E173" s="1">
        <v>0</v>
      </c>
      <c r="F173" s="1">
        <v>0</v>
      </c>
      <c r="G173" s="2">
        <f t="shared" si="0"/>
        <v>23415.42124</v>
      </c>
      <c r="H173" s="2">
        <f t="shared" si="1"/>
        <v>0.40000000000145519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3917.13</v>
      </c>
      <c r="D174" s="1">
        <f>'PR-RAS'!E178</f>
        <v>3912.27</v>
      </c>
      <c r="E174" s="1">
        <v>0</v>
      </c>
      <c r="F174" s="1">
        <v>0</v>
      </c>
      <c r="G174" s="2">
        <f t="shared" si="0"/>
        <v>2031.30891</v>
      </c>
      <c r="H174" s="2">
        <f t="shared" si="1"/>
        <v>0.40000000000009095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21620.47</v>
      </c>
      <c r="D175" s="1">
        <f>'PR-RAS'!E179</f>
        <v>6324.54</v>
      </c>
      <c r="E175" s="1">
        <v>0</v>
      </c>
      <c r="F175" s="1">
        <v>0</v>
      </c>
      <c r="G175" s="2">
        <f t="shared" si="0"/>
        <v>5962.9017000000003</v>
      </c>
      <c r="H175" s="2">
        <f t="shared" si="1"/>
        <v>0.93000000000120053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607.58000000000004</v>
      </c>
      <c r="D176" s="1">
        <f>'PR-RAS'!E180</f>
        <v>315.35000000000002</v>
      </c>
      <c r="E176" s="1">
        <v>0</v>
      </c>
      <c r="F176" s="1">
        <v>0</v>
      </c>
      <c r="G176" s="2">
        <f t="shared" si="0"/>
        <v>216.69900000000001</v>
      </c>
      <c r="H176" s="2">
        <f t="shared" si="1"/>
        <v>0.76999999999998181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5953.87</v>
      </c>
      <c r="D177" s="1">
        <f>'PR-RAS'!E181</f>
        <v>7671.44</v>
      </c>
      <c r="E177" s="1">
        <v>0</v>
      </c>
      <c r="F177" s="1">
        <v>0</v>
      </c>
      <c r="G177" s="2">
        <f t="shared" si="0"/>
        <v>3748.2279999999996</v>
      </c>
      <c r="H177" s="2">
        <f t="shared" si="1"/>
        <v>0.56999999999970896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10854.91</v>
      </c>
      <c r="D178" s="1">
        <f>'PR-RAS'!E182</f>
        <v>11864.9</v>
      </c>
      <c r="E178" s="1">
        <v>0</v>
      </c>
      <c r="F178" s="1">
        <v>0</v>
      </c>
      <c r="G178" s="2">
        <f t="shared" si="0"/>
        <v>6121.4936699999998</v>
      </c>
      <c r="H178" s="2">
        <f t="shared" si="1"/>
        <v>0.19000000000050932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2548.3200000000002</v>
      </c>
      <c r="D179" s="1">
        <f>'PR-RAS'!E183</f>
        <v>3325.4</v>
      </c>
      <c r="E179" s="1">
        <v>0</v>
      </c>
      <c r="F179" s="1">
        <v>0</v>
      </c>
      <c r="G179" s="2">
        <f t="shared" si="0"/>
        <v>1637.44336</v>
      </c>
      <c r="H179" s="2">
        <f t="shared" si="1"/>
        <v>0.72000000000025466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1881.06</v>
      </c>
      <c r="D180" s="1">
        <f>'PR-RAS'!E184</f>
        <v>1246.49</v>
      </c>
      <c r="E180" s="1">
        <v>0</v>
      </c>
      <c r="F180" s="1">
        <v>0</v>
      </c>
      <c r="G180" s="2">
        <f t="shared" si="0"/>
        <v>782.95315999999991</v>
      </c>
      <c r="H180" s="2">
        <f t="shared" si="1"/>
        <v>0.54999999999995453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4913.0600000000004</v>
      </c>
      <c r="D181" s="1">
        <f>'PR-RAS'!E185</f>
        <v>5901.5</v>
      </c>
      <c r="E181" s="1">
        <v>0</v>
      </c>
      <c r="F181" s="1">
        <v>0</v>
      </c>
      <c r="G181" s="2">
        <f t="shared" si="0"/>
        <v>3008.8908000000001</v>
      </c>
      <c r="H181" s="2">
        <f t="shared" si="1"/>
        <v>0.56000000000040018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1629.39</v>
      </c>
      <c r="D182" s="1">
        <f>'PR-RAS'!E186</f>
        <v>543.29999999999995</v>
      </c>
      <c r="E182" s="1">
        <v>0</v>
      </c>
      <c r="F182" s="1">
        <v>0</v>
      </c>
      <c r="G182" s="2">
        <f t="shared" si="0"/>
        <v>491.59418999999997</v>
      </c>
      <c r="H182" s="2">
        <f t="shared" si="1"/>
        <v>0.69000000000005457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50329.58</v>
      </c>
      <c r="D183" s="1">
        <f>'PR-RAS'!E187</f>
        <v>46408.89</v>
      </c>
      <c r="E183" s="1">
        <v>0</v>
      </c>
      <c r="F183" s="1">
        <v>0</v>
      </c>
      <c r="G183" s="2">
        <f t="shared" si="0"/>
        <v>26052.819519999997</v>
      </c>
      <c r="H183" s="2">
        <f t="shared" si="1"/>
        <v>0.52999999999883585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24047.1</v>
      </c>
      <c r="D184" s="1">
        <f>'PR-RAS'!E188</f>
        <v>15974.84</v>
      </c>
      <c r="E184" s="1">
        <v>0</v>
      </c>
      <c r="F184" s="1">
        <v>0</v>
      </c>
      <c r="G184" s="2">
        <f t="shared" si="0"/>
        <v>10247.410739999999</v>
      </c>
      <c r="H184" s="2">
        <f t="shared" si="1"/>
        <v>0.25999999999839929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260</v>
      </c>
      <c r="D185" s="1">
        <f>'PR-RAS'!E189</f>
        <v>0</v>
      </c>
      <c r="E185" s="1">
        <v>0</v>
      </c>
      <c r="F185" s="1">
        <v>0</v>
      </c>
      <c r="G185" s="2">
        <f t="shared" si="0"/>
        <v>47.839999999999996</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2064.9699999999998</v>
      </c>
      <c r="D187" s="1">
        <f>'PR-RAS'!E191</f>
        <v>906.97</v>
      </c>
      <c r="E187" s="1">
        <v>0</v>
      </c>
      <c r="F187" s="1">
        <v>0</v>
      </c>
      <c r="G187" s="2">
        <f t="shared" si="0"/>
        <v>721.47726</v>
      </c>
      <c r="H187" s="2">
        <f t="shared" si="1"/>
        <v>6.0000000000172804E-2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v>
      </c>
      <c r="D188" s="1">
        <f>'PR-RAS'!E192</f>
        <v>0</v>
      </c>
      <c r="E188" s="1">
        <v>0</v>
      </c>
      <c r="F188" s="1">
        <v>0</v>
      </c>
      <c r="G188" s="2">
        <f t="shared" si="0"/>
        <v>6.5449999999999999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4192.92</v>
      </c>
      <c r="D189" s="1">
        <f>'PR-RAS'!E193</f>
        <v>3711.44</v>
      </c>
      <c r="E189" s="1">
        <v>0</v>
      </c>
      <c r="F189" s="1">
        <v>0</v>
      </c>
      <c r="G189" s="2">
        <f t="shared" si="0"/>
        <v>2183.7703999999999</v>
      </c>
      <c r="H189" s="2">
        <f t="shared" si="1"/>
        <v>0.51999999999998181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7225.18</v>
      </c>
      <c r="D190" s="1">
        <f>'PR-RAS'!E194</f>
        <v>0</v>
      </c>
      <c r="E190" s="1">
        <v>0</v>
      </c>
      <c r="F190" s="1">
        <v>0</v>
      </c>
      <c r="G190" s="2">
        <f t="shared" si="0"/>
        <v>1365.5590200000001</v>
      </c>
      <c r="H190" s="2">
        <f t="shared" si="1"/>
        <v>0.18000000000029104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10269.030000000001</v>
      </c>
      <c r="D191" s="1">
        <f>'PR-RAS'!E195</f>
        <v>11356.43</v>
      </c>
      <c r="E191" s="1">
        <v>0</v>
      </c>
      <c r="F191" s="1">
        <v>0</v>
      </c>
      <c r="G191" s="2">
        <f t="shared" si="0"/>
        <v>6266.5591000000004</v>
      </c>
      <c r="H191" s="2">
        <f t="shared" si="1"/>
        <v>0.46000000000094587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6257.3</v>
      </c>
      <c r="D192" s="1">
        <f>'PR-RAS'!E196</f>
        <v>1815.2</v>
      </c>
      <c r="E192" s="1">
        <v>0</v>
      </c>
      <c r="F192" s="1">
        <v>0</v>
      </c>
      <c r="G192" s="2">
        <f t="shared" si="0"/>
        <v>1888.5507000000002</v>
      </c>
      <c r="H192" s="2">
        <f t="shared" si="1"/>
        <v>0.50000000000022737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6257.3</v>
      </c>
      <c r="D206" s="1">
        <f>'PR-RAS'!E210</f>
        <v>1815.2</v>
      </c>
      <c r="E206" s="1">
        <v>0</v>
      </c>
      <c r="F206" s="1">
        <v>0</v>
      </c>
      <c r="G206" s="2">
        <f t="shared" si="0"/>
        <v>2026.9784999999999</v>
      </c>
      <c r="H206" s="2">
        <f t="shared" si="1"/>
        <v>0.50000000000022737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1848.18</v>
      </c>
      <c r="D207" s="1">
        <f>'PR-RAS'!E211</f>
        <v>1815.16</v>
      </c>
      <c r="E207" s="1">
        <v>0</v>
      </c>
      <c r="F207" s="1">
        <v>0</v>
      </c>
      <c r="G207" s="2">
        <f t="shared" si="0"/>
        <v>1128.5709999999999</v>
      </c>
      <c r="H207" s="2">
        <f t="shared" si="1"/>
        <v>0.34000000000014552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4409.12</v>
      </c>
      <c r="D209" s="1">
        <f>'PR-RAS'!E213</f>
        <v>0.04</v>
      </c>
      <c r="E209" s="1">
        <v>0</v>
      </c>
      <c r="F209" s="1">
        <v>0</v>
      </c>
      <c r="G209" s="2">
        <f t="shared" si="0"/>
        <v>917.11359999999991</v>
      </c>
      <c r="H209" s="2">
        <f t="shared" si="1"/>
        <v>0.15999999999989087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2437.5</v>
      </c>
      <c r="D259" s="1">
        <f>'PR-RAS'!E263</f>
        <v>2578.5</v>
      </c>
      <c r="E259" s="1">
        <v>0</v>
      </c>
      <c r="F259" s="1">
        <v>0</v>
      </c>
      <c r="G259" s="2">
        <f t="shared" si="0"/>
        <v>1959.3810000000001</v>
      </c>
      <c r="H259" s="2">
        <f t="shared" si="1"/>
        <v>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2437.5</v>
      </c>
      <c r="D260" s="1">
        <f>'PR-RAS'!E264</f>
        <v>2578.5</v>
      </c>
      <c r="E260" s="1">
        <v>0</v>
      </c>
      <c r="F260" s="1">
        <v>0</v>
      </c>
      <c r="G260" s="2">
        <f t="shared" si="0"/>
        <v>1966.9755</v>
      </c>
      <c r="H260" s="2">
        <f t="shared" si="1"/>
        <v>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2437.5</v>
      </c>
      <c r="D262" s="1">
        <f>'PR-RAS'!E266</f>
        <v>2578.5</v>
      </c>
      <c r="E262" s="1">
        <v>0</v>
      </c>
      <c r="F262" s="1">
        <v>0</v>
      </c>
      <c r="G262" s="2">
        <f t="shared" si="0"/>
        <v>1982.1645000000001</v>
      </c>
      <c r="H262" s="2">
        <f t="shared" si="1"/>
        <v>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1777830.95</v>
      </c>
      <c r="D285" s="1">
        <f>'PR-RAS'!E289</f>
        <v>2136882.4700000002</v>
      </c>
      <c r="E285" s="1">
        <v>0</v>
      </c>
      <c r="F285" s="1">
        <v>0</v>
      </c>
      <c r="G285" s="2">
        <f t="shared" si="8"/>
        <v>1718653.23276</v>
      </c>
      <c r="H285" s="2">
        <f t="shared" si="9"/>
        <v>0.5200000002514571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25969.790000000037</v>
      </c>
      <c r="D286" s="1">
        <f>'PR-RAS'!E290</f>
        <v>44125.35999999987</v>
      </c>
      <c r="E286" s="1">
        <v>0</v>
      </c>
      <c r="F286" s="1">
        <v>0</v>
      </c>
      <c r="G286" s="2">
        <f t="shared" si="8"/>
        <v>32552.845349999934</v>
      </c>
      <c r="H286" s="2">
        <f t="shared" si="9"/>
        <v>0.56999999983236194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91301.88</v>
      </c>
      <c r="D288" s="1">
        <f>'PR-RAS'!E292</f>
        <v>106685.75999999999</v>
      </c>
      <c r="E288" s="1">
        <v>0</v>
      </c>
      <c r="F288" s="1">
        <v>0</v>
      </c>
      <c r="G288" s="2">
        <f t="shared" si="8"/>
        <v>87441.265799999994</v>
      </c>
      <c r="H288" s="2">
        <f t="shared" si="9"/>
        <v>0.36000000000058208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117.52</v>
      </c>
      <c r="D293" s="1">
        <f>'PR-RAS'!E298</f>
        <v>19.59</v>
      </c>
      <c r="E293" s="1">
        <v>0</v>
      </c>
      <c r="F293" s="1">
        <v>0</v>
      </c>
      <c r="G293" s="2">
        <f t="shared" si="8"/>
        <v>45.756399999999992</v>
      </c>
      <c r="H293" s="2">
        <f t="shared" si="9"/>
        <v>0.89000000000000412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117.52</v>
      </c>
      <c r="D306" s="1">
        <f>'PR-RAS'!E311</f>
        <v>19.59</v>
      </c>
      <c r="E306" s="1">
        <v>0</v>
      </c>
      <c r="F306" s="1">
        <v>0</v>
      </c>
      <c r="G306" s="2">
        <f t="shared" si="8"/>
        <v>47.793499999999995</v>
      </c>
      <c r="H306" s="2">
        <f t="shared" si="9"/>
        <v>0.89000000000000412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117.52</v>
      </c>
      <c r="D307" s="1">
        <f>'PR-RAS'!E312</f>
        <v>19.59</v>
      </c>
      <c r="E307" s="1">
        <v>0</v>
      </c>
      <c r="F307" s="1">
        <v>0</v>
      </c>
      <c r="G307" s="2">
        <f t="shared" si="8"/>
        <v>47.950199999999995</v>
      </c>
      <c r="H307" s="2">
        <f t="shared" si="9"/>
        <v>0.89000000000000412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117.52</v>
      </c>
      <c r="D308" s="1">
        <f>'PR-RAS'!E313</f>
        <v>19.59</v>
      </c>
      <c r="E308" s="1">
        <v>0</v>
      </c>
      <c r="F308" s="1">
        <v>0</v>
      </c>
      <c r="G308" s="2">
        <f t="shared" si="8"/>
        <v>48.106899999999996</v>
      </c>
      <c r="H308" s="2">
        <f t="shared" si="9"/>
        <v>0.89000000000000412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7261.32</v>
      </c>
      <c r="D345" s="1">
        <f>'PR-RAS'!E350</f>
        <v>6502.79</v>
      </c>
      <c r="E345" s="1">
        <v>0</v>
      </c>
      <c r="F345" s="1">
        <v>0</v>
      </c>
      <c r="G345" s="2">
        <f t="shared" si="8"/>
        <v>6971.8135999999995</v>
      </c>
      <c r="H345" s="2">
        <f t="shared" si="9"/>
        <v>0.52999999999974534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7261.32</v>
      </c>
      <c r="D358" s="1">
        <f>'PR-RAS'!E363</f>
        <v>6502.79</v>
      </c>
      <c r="E358" s="1">
        <v>0</v>
      </c>
      <c r="F358" s="1">
        <v>0</v>
      </c>
      <c r="G358" s="2">
        <f t="shared" si="8"/>
        <v>7235.2833000000001</v>
      </c>
      <c r="H358" s="2">
        <f t="shared" si="9"/>
        <v>0.52999999999974534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6464.32</v>
      </c>
      <c r="D364" s="1">
        <f>'PR-RAS'!E369</f>
        <v>5705.79</v>
      </c>
      <c r="E364" s="1">
        <v>0</v>
      </c>
      <c r="F364" s="1">
        <v>0</v>
      </c>
      <c r="G364" s="2">
        <f t="shared" si="8"/>
        <v>6488.9517000000005</v>
      </c>
      <c r="H364" s="2">
        <f t="shared" si="9"/>
        <v>0.52999999999974534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628.92999999999995</v>
      </c>
      <c r="D365" s="1">
        <f>'PR-RAS'!E370</f>
        <v>0</v>
      </c>
      <c r="E365" s="1">
        <v>0</v>
      </c>
      <c r="F365" s="1">
        <v>0</v>
      </c>
      <c r="G365" s="2">
        <f t="shared" si="8"/>
        <v>228.93051999999997</v>
      </c>
      <c r="H365" s="2">
        <f t="shared" si="9"/>
        <v>7.0000000000050022E-2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884</v>
      </c>
      <c r="D366" s="1">
        <f>'PR-RAS'!E371</f>
        <v>0</v>
      </c>
      <c r="E366" s="1">
        <v>0</v>
      </c>
      <c r="F366" s="1">
        <v>0</v>
      </c>
      <c r="G366" s="2">
        <f t="shared" si="8"/>
        <v>322.65999999999997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4118.75</v>
      </c>
      <c r="E367" s="1">
        <v>0</v>
      </c>
      <c r="F367" s="1">
        <v>0</v>
      </c>
      <c r="G367" s="2">
        <f t="shared" si="8"/>
        <v>3014.9249999999997</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4951.3900000000003</v>
      </c>
      <c r="D371" s="1">
        <f>'PR-RAS'!E376</f>
        <v>1587.04</v>
      </c>
      <c r="E371" s="1">
        <v>0</v>
      </c>
      <c r="F371" s="1">
        <v>0</v>
      </c>
      <c r="G371" s="2">
        <f t="shared" si="8"/>
        <v>3006.4239000000002</v>
      </c>
      <c r="H371" s="2">
        <f t="shared" si="9"/>
        <v>0.43000000000029104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797</v>
      </c>
      <c r="D378" s="1">
        <f>'PR-RAS'!E383</f>
        <v>797</v>
      </c>
      <c r="E378" s="1">
        <v>0</v>
      </c>
      <c r="F378" s="1">
        <v>0</v>
      </c>
      <c r="G378" s="2">
        <f t="shared" si="8"/>
        <v>901.40700000000004</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797</v>
      </c>
      <c r="D379" s="1">
        <f>'PR-RAS'!E384</f>
        <v>797</v>
      </c>
      <c r="E379" s="1">
        <v>0</v>
      </c>
      <c r="F379" s="1">
        <v>0</v>
      </c>
      <c r="G379" s="2">
        <f t="shared" si="8"/>
        <v>903.798</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7143.7999999999993</v>
      </c>
      <c r="D403" s="1">
        <f>'PR-RAS'!E408</f>
        <v>6483.2</v>
      </c>
      <c r="E403" s="1">
        <v>0</v>
      </c>
      <c r="F403" s="1">
        <v>0</v>
      </c>
      <c r="G403" s="2">
        <f t="shared" si="8"/>
        <v>8084.3003999999992</v>
      </c>
      <c r="H403" s="2">
        <f t="shared" si="9"/>
        <v>0.4000000000005457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48948.37</v>
      </c>
      <c r="D405" s="1">
        <f>'PR-RAS'!E410</f>
        <v>45506.26</v>
      </c>
      <c r="E405" s="1">
        <v>0</v>
      </c>
      <c r="F405" s="1">
        <v>0</v>
      </c>
      <c r="G405" s="2">
        <f t="shared" si="8"/>
        <v>56544.199560000008</v>
      </c>
      <c r="H405" s="2">
        <f t="shared" si="9"/>
        <v>0.63000000000465661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1803918.26</v>
      </c>
      <c r="D407" s="1">
        <f>'PR-RAS'!E412</f>
        <v>2181027.42</v>
      </c>
      <c r="E407" s="1">
        <v>0</v>
      </c>
      <c r="F407" s="1">
        <v>0</v>
      </c>
      <c r="G407" s="2">
        <f t="shared" si="8"/>
        <v>2503385.0786000001</v>
      </c>
      <c r="H407" s="2">
        <f t="shared" si="9"/>
        <v>0.67999999993480742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1785092.27</v>
      </c>
      <c r="D408" s="1">
        <f>'PR-RAS'!E413</f>
        <v>2143385.2600000002</v>
      </c>
      <c r="E408" s="1">
        <v>0</v>
      </c>
      <c r="F408" s="1">
        <v>0</v>
      </c>
      <c r="G408" s="2">
        <f t="shared" si="8"/>
        <v>2471248.1555300001</v>
      </c>
      <c r="H408" s="2">
        <f t="shared" si="9"/>
        <v>0.53000000026077032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18825.989999999991</v>
      </c>
      <c r="D409" s="1">
        <f>'PR-RAS'!E414</f>
        <v>37642.159999999683</v>
      </c>
      <c r="E409" s="1">
        <v>0</v>
      </c>
      <c r="F409" s="1">
        <v>0</v>
      </c>
      <c r="G409" s="2">
        <f t="shared" si="8"/>
        <v>38397.006479999734</v>
      </c>
      <c r="H409" s="2">
        <f t="shared" si="9"/>
        <v>0.16999999969266355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42353.51</v>
      </c>
      <c r="D411" s="1">
        <f>'PR-RAS'!E416</f>
        <v>61179.499999999993</v>
      </c>
      <c r="E411" s="1">
        <v>0</v>
      </c>
      <c r="F411" s="1">
        <v>0</v>
      </c>
      <c r="G411" s="2">
        <f t="shared" si="8"/>
        <v>67532.129099999991</v>
      </c>
      <c r="H411" s="2">
        <f t="shared" si="9"/>
        <v>0.99000000000523869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1803918.26</v>
      </c>
      <c r="D633" s="1">
        <f>'PR-RAS'!E639</f>
        <v>2181027.42</v>
      </c>
      <c r="E633" s="1">
        <v>0</v>
      </c>
      <c r="F633" s="1">
        <v>0</v>
      </c>
      <c r="G633" s="2">
        <f t="shared" si="10"/>
        <v>3896894.9992</v>
      </c>
      <c r="H633" s="2">
        <f t="shared" si="11"/>
        <v>0.67999999993480742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1785092.27</v>
      </c>
      <c r="D634" s="1">
        <f>'PR-RAS'!E640</f>
        <v>2143385.2600000002</v>
      </c>
      <c r="E634" s="1">
        <v>0</v>
      </c>
      <c r="F634" s="1">
        <v>0</v>
      </c>
      <c r="G634" s="2">
        <f t="shared" si="10"/>
        <v>3843489.1460700007</v>
      </c>
      <c r="H634" s="2">
        <f t="shared" si="11"/>
        <v>0.53000000026077032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18825.989999999991</v>
      </c>
      <c r="D635" s="1">
        <f>'PR-RAS'!E641</f>
        <v>37642.159999999683</v>
      </c>
      <c r="E635" s="1">
        <v>0</v>
      </c>
      <c r="F635" s="1">
        <v>0</v>
      </c>
      <c r="G635" s="2">
        <f t="shared" si="10"/>
        <v>59665.936539999595</v>
      </c>
      <c r="H635" s="2">
        <f t="shared" si="11"/>
        <v>0.16999999969266355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42353.51</v>
      </c>
      <c r="D637" s="1">
        <f>'PR-RAS'!E643</f>
        <v>61179.499999999993</v>
      </c>
      <c r="E637" s="1">
        <v>0</v>
      </c>
      <c r="F637" s="1">
        <v>0</v>
      </c>
      <c r="G637" s="2">
        <f t="shared" si="10"/>
        <v>104757.15635999999</v>
      </c>
      <c r="H637" s="2">
        <f t="shared" si="11"/>
        <v>0.99000000000523869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61179.499999999993</v>
      </c>
      <c r="D639" s="1">
        <f>'PR-RAS'!E645</f>
        <v>98821.659999999683</v>
      </c>
      <c r="E639" s="1">
        <v>0</v>
      </c>
      <c r="F639" s="1">
        <v>0</v>
      </c>
      <c r="G639" s="2">
        <f t="shared" si="10"/>
        <v>165128.95915999959</v>
      </c>
      <c r="H639" s="2">
        <f t="shared" si="11"/>
        <v>0.84000000032392563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132627.03</v>
      </c>
      <c r="D641" s="1">
        <f>'PR-RAS'!E647</f>
        <v>156883.23000000001</v>
      </c>
      <c r="E641" s="1">
        <v>0</v>
      </c>
      <c r="F641" s="1">
        <v>0</v>
      </c>
      <c r="G641" s="2">
        <f t="shared" si="10"/>
        <v>285691.83360000001</v>
      </c>
      <c r="H641" s="2">
        <f t="shared" si="11"/>
        <v>0.26000000000931323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47895.22</v>
      </c>
      <c r="D642" s="1">
        <f>'PR-RAS'!E649</f>
        <v>68954.179999999993</v>
      </c>
      <c r="E642" s="1">
        <v>0</v>
      </c>
      <c r="F642" s="1">
        <v>0</v>
      </c>
      <c r="G642" s="2">
        <f t="shared" si="10"/>
        <v>119100.09478</v>
      </c>
      <c r="H642" s="2">
        <f t="shared" si="11"/>
        <v>0.39999999999417923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321995</v>
      </c>
      <c r="D643" s="1">
        <f>'PR-RAS'!E650</f>
        <v>321662.38</v>
      </c>
      <c r="E643" s="1">
        <v>0</v>
      </c>
      <c r="F643" s="1">
        <v>0</v>
      </c>
      <c r="G643" s="2">
        <f t="shared" si="10"/>
        <v>619735.28592000005</v>
      </c>
      <c r="H643" s="2">
        <f t="shared" si="11"/>
        <v>0.38000000000465661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300936.03999999998</v>
      </c>
      <c r="D644" s="1">
        <f>'PR-RAS'!E651</f>
        <v>281419.27</v>
      </c>
      <c r="E644" s="1">
        <v>0</v>
      </c>
      <c r="F644" s="1">
        <v>0</v>
      </c>
      <c r="G644" s="2">
        <f t="shared" si="10"/>
        <v>555407.05494000006</v>
      </c>
      <c r="H644" s="2">
        <f t="shared" si="11"/>
        <v>0.30999999999767169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68954.179999999993</v>
      </c>
      <c r="D645" s="1">
        <f>'PR-RAS'!E652</f>
        <v>109197.28999999998</v>
      </c>
      <c r="E645" s="1">
        <v>0</v>
      </c>
      <c r="F645" s="1">
        <v>0</v>
      </c>
      <c r="G645" s="2">
        <f t="shared" si="10"/>
        <v>185052.60143999997</v>
      </c>
      <c r="H645" s="2">
        <f t="shared" si="11"/>
        <v>0.46999999997206032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74</v>
      </c>
      <c r="D647" s="1">
        <f>'PR-RAS'!E654</f>
        <v>72</v>
      </c>
      <c r="E647" s="1">
        <v>0</v>
      </c>
      <c r="F647" s="1">
        <v>0</v>
      </c>
      <c r="G647" s="2">
        <f t="shared" si="10"/>
        <v>140.828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60</v>
      </c>
      <c r="D649" s="1">
        <f>'PR-RAS'!E656</f>
        <v>60</v>
      </c>
      <c r="E649" s="1">
        <v>0</v>
      </c>
      <c r="F649" s="1">
        <v>0</v>
      </c>
      <c r="G649" s="2">
        <f t="shared" si="10"/>
        <v>116.64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1510094.75</v>
      </c>
      <c r="D668" s="1">
        <f>'PR-RAS'!E675</f>
        <v>1862784.29</v>
      </c>
      <c r="E668" s="1">
        <v>0</v>
      </c>
      <c r="F668" s="1">
        <v>0</v>
      </c>
      <c r="G668" s="2">
        <f t="shared" si="10"/>
        <v>3492187.44111</v>
      </c>
      <c r="H668" s="2">
        <f t="shared" si="11"/>
        <v>0.5400000000372529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797</v>
      </c>
      <c r="D670" s="1">
        <f>'PR-RAS'!E677</f>
        <v>797</v>
      </c>
      <c r="E670" s="1">
        <v>0</v>
      </c>
      <c r="F670" s="1">
        <v>0</v>
      </c>
      <c r="G670" s="2">
        <f t="shared" si="10"/>
        <v>1599.5790000000002</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95792.1</v>
      </c>
      <c r="D687" s="1">
        <f>'PR-RAS'!E694</f>
        <v>90877.45</v>
      </c>
      <c r="E687" s="1">
        <v>0</v>
      </c>
      <c r="F687" s="1">
        <v>0</v>
      </c>
      <c r="G687" s="2">
        <f t="shared" si="10"/>
        <v>190397.24200000003</v>
      </c>
      <c r="H687" s="2">
        <f t="shared" si="11"/>
        <v>0.55000000000291038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14492.7</v>
      </c>
      <c r="D703" s="1">
        <f>'PR-RAS'!E710</f>
        <v>14262</v>
      </c>
      <c r="E703" s="1">
        <v>0</v>
      </c>
      <c r="F703" s="1">
        <v>0</v>
      </c>
      <c r="G703" s="2">
        <f t="shared" si="10"/>
        <v>30197.723399999995</v>
      </c>
      <c r="H703" s="2">
        <f t="shared" si="11"/>
        <v>0.2999999999992724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2213.11</v>
      </c>
      <c r="D709" s="1">
        <f>'PR-RAS'!E716</f>
        <v>0</v>
      </c>
      <c r="E709" s="1">
        <v>0</v>
      </c>
      <c r="F709" s="1">
        <v>0</v>
      </c>
      <c r="G709" s="2">
        <f t="shared" si="10"/>
        <v>1566.8818799999999</v>
      </c>
      <c r="H709" s="2">
        <f t="shared" si="11"/>
        <v>0.11000000000012733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4364.67</v>
      </c>
      <c r="D710" s="1">
        <f>'PR-RAS'!E717</f>
        <v>2207.1999999999998</v>
      </c>
      <c r="E710" s="1">
        <v>0</v>
      </c>
      <c r="F710" s="1">
        <v>0</v>
      </c>
      <c r="G710" s="2">
        <f t="shared" si="10"/>
        <v>6224.3606299999992</v>
      </c>
      <c r="H710" s="2">
        <f t="shared" si="11"/>
        <v>0.52999999999974534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33430.14</v>
      </c>
      <c r="D711" s="1">
        <f>'PR-RAS'!E718</f>
        <v>36339.78</v>
      </c>
      <c r="E711" s="1">
        <v>0</v>
      </c>
      <c r="F711" s="1">
        <v>0</v>
      </c>
      <c r="G711" s="2">
        <f t="shared" si="10"/>
        <v>75337.886999999988</v>
      </c>
      <c r="H711" s="2">
        <f t="shared" si="11"/>
        <v>0.36000000000058208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53.08</v>
      </c>
      <c r="D712" s="1">
        <f>'PR-RAS'!E719</f>
        <v>0</v>
      </c>
      <c r="E712" s="1">
        <v>0</v>
      </c>
      <c r="F712" s="1">
        <v>0</v>
      </c>
      <c r="G712" s="2">
        <f t="shared" si="10"/>
        <v>37.739879999999999</v>
      </c>
      <c r="H712" s="2">
        <f t="shared" si="11"/>
        <v>7.9999999999998295E-2</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2548.3200000000002</v>
      </c>
      <c r="D713" s="1">
        <f>'PR-RAS'!E720</f>
        <v>3325.4</v>
      </c>
      <c r="E713" s="1">
        <v>0</v>
      </c>
      <c r="F713" s="1">
        <v>0</v>
      </c>
      <c r="G713" s="2">
        <f t="shared" si="10"/>
        <v>6549.7734399999999</v>
      </c>
      <c r="H713" s="2">
        <f t="shared" si="11"/>
        <v>0.72000000000025466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745.27</v>
      </c>
      <c r="D715" s="1">
        <f>'PR-RAS'!E722</f>
        <v>330.91</v>
      </c>
      <c r="E715" s="1">
        <v>0</v>
      </c>
      <c r="F715" s="1">
        <v>0</v>
      </c>
      <c r="G715" s="2">
        <f t="shared" si="10"/>
        <v>1004.6622600000001</v>
      </c>
      <c r="H715" s="2">
        <f t="shared" si="11"/>
        <v>0.3599999999999568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309965.83</v>
      </c>
      <c r="D984" s="6">
        <f>BILANCA!E6</f>
        <v>387015.77</v>
      </c>
      <c r="E984" s="6">
        <v>0</v>
      </c>
      <c r="F984" s="6">
        <v>0</v>
      </c>
      <c r="G984" s="7">
        <f t="shared" ref="G984:G1241" si="22">B984/1000*C984+B984/500*D984</f>
        <v>1083.99737</v>
      </c>
      <c r="H984" s="7">
        <f t="shared" si="19"/>
        <v>0.3999999999650754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90694.44</v>
      </c>
      <c r="D985" s="1">
        <f>BILANCA!E7</f>
        <v>105154.67000000001</v>
      </c>
      <c r="E985" s="1">
        <v>0</v>
      </c>
      <c r="F985" s="1">
        <v>0</v>
      </c>
      <c r="G985" s="2">
        <f t="shared" si="22"/>
        <v>602.00756000000001</v>
      </c>
      <c r="H985" s="2">
        <f t="shared" si="19"/>
        <v>0.76999999998952262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90694.44</v>
      </c>
      <c r="D990" s="1">
        <f>BILANCA!E12</f>
        <v>105154.67000000001</v>
      </c>
      <c r="E990" s="1">
        <v>0</v>
      </c>
      <c r="F990" s="1">
        <v>0</v>
      </c>
      <c r="G990" s="2">
        <f t="shared" si="22"/>
        <v>2107.02646</v>
      </c>
      <c r="H990" s="2">
        <f t="shared" si="19"/>
        <v>0.76999999998952262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591307.53</v>
      </c>
      <c r="D993" s="1">
        <f>BILANCA!E15</f>
        <v>591307.53</v>
      </c>
      <c r="E993" s="1">
        <v>0</v>
      </c>
      <c r="F993" s="1">
        <v>0</v>
      </c>
      <c r="G993" s="2">
        <f t="shared" si="22"/>
        <v>17739.225900000001</v>
      </c>
      <c r="H993" s="2">
        <f t="shared" si="19"/>
        <v>0.93999999994412065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591307.53</v>
      </c>
      <c r="D996" s="1">
        <f>BILANCA!E18</f>
        <v>591307.53</v>
      </c>
      <c r="E996" s="1">
        <v>0</v>
      </c>
      <c r="F996" s="1">
        <v>0</v>
      </c>
      <c r="G996" s="2">
        <f t="shared" si="22"/>
        <v>23060.99367</v>
      </c>
      <c r="H996" s="2">
        <f t="shared" si="19"/>
        <v>0.93999999994412065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42382.47</v>
      </c>
      <c r="D997" s="1">
        <f>BILANCA!E19</f>
        <v>56045.700000000012</v>
      </c>
      <c r="E997" s="1">
        <v>0</v>
      </c>
      <c r="F997" s="1">
        <v>0</v>
      </c>
      <c r="G997" s="2">
        <f t="shared" si="22"/>
        <v>2162.6341800000005</v>
      </c>
      <c r="H997" s="2">
        <f t="shared" si="19"/>
        <v>0.76999999998952262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110596.35</v>
      </c>
      <c r="D998" s="1">
        <f>BILANCA!E20</f>
        <v>174885.05</v>
      </c>
      <c r="E998" s="1">
        <v>0</v>
      </c>
      <c r="F998" s="1">
        <v>0</v>
      </c>
      <c r="G998" s="2">
        <f t="shared" si="22"/>
        <v>6905.4967499999993</v>
      </c>
      <c r="H998" s="2">
        <f t="shared" si="19"/>
        <v>0.39999999999417923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2802.05</v>
      </c>
      <c r="D999" s="1">
        <f>BILANCA!E21</f>
        <v>2802.05</v>
      </c>
      <c r="E999" s="1">
        <v>0</v>
      </c>
      <c r="F999" s="1">
        <v>0</v>
      </c>
      <c r="G999" s="2">
        <f t="shared" si="22"/>
        <v>134.4984</v>
      </c>
      <c r="H999" s="2">
        <f t="shared" si="19"/>
        <v>0.1000000000003638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14991.73</v>
      </c>
      <c r="D1000" s="1">
        <f>BILANCA!E22</f>
        <v>19110.48</v>
      </c>
      <c r="E1000" s="1">
        <v>0</v>
      </c>
      <c r="F1000" s="1">
        <v>0</v>
      </c>
      <c r="G1000" s="2">
        <f t="shared" si="22"/>
        <v>904.6157300000001</v>
      </c>
      <c r="H1000" s="2">
        <f t="shared" si="19"/>
        <v>0.75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115544.53</v>
      </c>
      <c r="D1004" s="1">
        <f>BILANCA!E26</f>
        <v>117131.57</v>
      </c>
      <c r="E1004" s="1">
        <v>0</v>
      </c>
      <c r="F1004" s="1">
        <v>0</v>
      </c>
      <c r="G1004" s="2">
        <f t="shared" si="22"/>
        <v>7345.9610700000012</v>
      </c>
      <c r="H1004" s="2">
        <f t="shared" si="19"/>
        <v>0.89999999999417923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201552.19</v>
      </c>
      <c r="D1006" s="1">
        <f>BILANCA!E28</f>
        <v>257883.45</v>
      </c>
      <c r="E1006" s="1">
        <v>0</v>
      </c>
      <c r="F1006" s="1">
        <v>0</v>
      </c>
      <c r="G1006" s="2">
        <f t="shared" si="22"/>
        <v>16498.339069999998</v>
      </c>
      <c r="H1006" s="2">
        <f t="shared" si="19"/>
        <v>0.64000000001396984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48311.97</v>
      </c>
      <c r="D1013" s="1">
        <f>BILANCA!E35</f>
        <v>49108.97</v>
      </c>
      <c r="E1013" s="1">
        <v>0</v>
      </c>
      <c r="F1013" s="1">
        <v>0</v>
      </c>
      <c r="G1013" s="2">
        <f t="shared" si="22"/>
        <v>4395.8972999999996</v>
      </c>
      <c r="H1013" s="2">
        <f t="shared" si="19"/>
        <v>5.9999999997671694E-2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48185.87</v>
      </c>
      <c r="D1014" s="1">
        <f>BILANCA!E36</f>
        <v>48982.87</v>
      </c>
      <c r="E1014" s="1">
        <v>0</v>
      </c>
      <c r="F1014" s="1">
        <v>0</v>
      </c>
      <c r="G1014" s="2">
        <f t="shared" si="22"/>
        <v>4530.6999100000003</v>
      </c>
      <c r="H1014" s="2">
        <f t="shared" si="19"/>
        <v>0.25999999999476131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126.1</v>
      </c>
      <c r="D1015" s="1">
        <f>BILANCA!E37</f>
        <v>126.1</v>
      </c>
      <c r="E1015" s="1">
        <v>0</v>
      </c>
      <c r="F1015" s="1">
        <v>0</v>
      </c>
      <c r="G1015" s="2">
        <f t="shared" si="22"/>
        <v>12.105599999999999</v>
      </c>
      <c r="H1015" s="2">
        <f t="shared" si="19"/>
        <v>0.19999999999998863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6782.5</v>
      </c>
      <c r="D1025" s="1">
        <f>BILANCA!E47</f>
        <v>6782.5</v>
      </c>
      <c r="E1025" s="1">
        <v>0</v>
      </c>
      <c r="F1025" s="1">
        <v>0</v>
      </c>
      <c r="G1025" s="2">
        <f t="shared" si="22"/>
        <v>854.59500000000003</v>
      </c>
      <c r="H1025" s="2">
        <f t="shared" si="19"/>
        <v>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6782.5</v>
      </c>
      <c r="D1028" s="1">
        <f>BILANCA!E50</f>
        <v>6782.5</v>
      </c>
      <c r="E1028" s="1">
        <v>0</v>
      </c>
      <c r="F1028" s="1">
        <v>0</v>
      </c>
      <c r="G1028" s="2">
        <f t="shared" si="22"/>
        <v>915.63749999999993</v>
      </c>
      <c r="H1028" s="2">
        <f t="shared" si="19"/>
        <v>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45504.56</v>
      </c>
      <c r="D1032" s="1">
        <f>BILANCA!E54</f>
        <v>53042.52</v>
      </c>
      <c r="E1032" s="1">
        <v>0</v>
      </c>
      <c r="F1032" s="1">
        <v>0</v>
      </c>
      <c r="G1032" s="2">
        <f t="shared" si="22"/>
        <v>7427.8903999999993</v>
      </c>
      <c r="H1032" s="2">
        <f t="shared" si="19"/>
        <v>0.92000000000552973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45504.56</v>
      </c>
      <c r="D1033" s="1">
        <f>BILANCA!E55</f>
        <v>53042.52</v>
      </c>
      <c r="E1033" s="1">
        <v>0</v>
      </c>
      <c r="F1033" s="1">
        <v>0</v>
      </c>
      <c r="G1033" s="2">
        <f t="shared" si="22"/>
        <v>7579.4800000000005</v>
      </c>
      <c r="H1033" s="2">
        <f t="shared" si="19"/>
        <v>0.92000000000552973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219271.39</v>
      </c>
      <c r="D1046" s="1">
        <f>BILANCA!E68</f>
        <v>281861.10000000003</v>
      </c>
      <c r="E1046" s="1">
        <v>0</v>
      </c>
      <c r="F1046" s="1">
        <v>0</v>
      </c>
      <c r="G1046" s="2">
        <f t="shared" si="22"/>
        <v>49328.596170000004</v>
      </c>
      <c r="H1046" s="2">
        <f t="shared" si="19"/>
        <v>0.49000000004889444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68954.180000000008</v>
      </c>
      <c r="D1047" s="1">
        <f>BILANCA!E69</f>
        <v>109197.29000000001</v>
      </c>
      <c r="E1047" s="1">
        <v>0</v>
      </c>
      <c r="F1047" s="1">
        <v>0</v>
      </c>
      <c r="G1047" s="2">
        <f t="shared" si="22"/>
        <v>18390.320640000002</v>
      </c>
      <c r="H1047" s="2">
        <f t="shared" si="19"/>
        <v>0.47000000001571607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68846.36</v>
      </c>
      <c r="D1048" s="1">
        <f>BILANCA!E70</f>
        <v>109195.57</v>
      </c>
      <c r="E1048" s="1">
        <v>0</v>
      </c>
      <c r="F1048" s="1">
        <v>0</v>
      </c>
      <c r="G1048" s="2">
        <f t="shared" si="22"/>
        <v>18670.4375</v>
      </c>
      <c r="H1048" s="2">
        <f t="shared" si="19"/>
        <v>0.78999999999359716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68846.36</v>
      </c>
      <c r="D1050" s="1">
        <f>BILANCA!E72</f>
        <v>109195.57</v>
      </c>
      <c r="E1050" s="1">
        <v>0</v>
      </c>
      <c r="F1050" s="1">
        <v>0</v>
      </c>
      <c r="G1050" s="2">
        <f t="shared" si="22"/>
        <v>19244.912500000002</v>
      </c>
      <c r="H1050" s="2">
        <f t="shared" si="19"/>
        <v>0.78999999999359716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107.82</v>
      </c>
      <c r="D1054" s="1">
        <f>BILANCA!E76</f>
        <v>1.72</v>
      </c>
      <c r="E1054" s="1">
        <v>0</v>
      </c>
      <c r="F1054" s="1">
        <v>0</v>
      </c>
      <c r="G1054" s="2">
        <f t="shared" si="22"/>
        <v>7.8994599999999986</v>
      </c>
      <c r="H1054" s="2">
        <f t="shared" si="19"/>
        <v>0.46000000000000685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17690.18</v>
      </c>
      <c r="D1056" s="1">
        <f>BILANCA!E78</f>
        <v>15780.58</v>
      </c>
      <c r="E1056" s="1">
        <v>0</v>
      </c>
      <c r="F1056" s="1">
        <v>0</v>
      </c>
      <c r="G1056" s="2">
        <f t="shared" si="22"/>
        <v>3595.34782</v>
      </c>
      <c r="H1056" s="2">
        <f t="shared" si="19"/>
        <v>0.6000000000003638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17690.18</v>
      </c>
      <c r="D1064" s="1">
        <f>BILANCA!E86</f>
        <v>15780.58</v>
      </c>
      <c r="E1064" s="1">
        <v>0</v>
      </c>
      <c r="F1064" s="1">
        <v>0</v>
      </c>
      <c r="G1064" s="2">
        <f t="shared" si="22"/>
        <v>3989.3585400000002</v>
      </c>
      <c r="H1064" s="2">
        <f t="shared" si="19"/>
        <v>0.6000000000003638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132627.03</v>
      </c>
      <c r="D1148" s="1">
        <f>BILANCA!E170</f>
        <v>156883.23000000001</v>
      </c>
      <c r="E1148" s="1">
        <v>0</v>
      </c>
      <c r="F1148" s="1">
        <v>0</v>
      </c>
      <c r="G1148" s="2">
        <f t="shared" si="22"/>
        <v>73654.92585</v>
      </c>
      <c r="H1148" s="2">
        <f t="shared" si="23"/>
        <v>0.26000000000931323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132627.03</v>
      </c>
      <c r="D1151" s="1">
        <f>BILANCA!E173</f>
        <v>156883.23000000001</v>
      </c>
      <c r="E1151" s="1">
        <v>0</v>
      </c>
      <c r="F1151" s="1">
        <v>0</v>
      </c>
      <c r="G1151" s="2">
        <f t="shared" si="22"/>
        <v>74994.106320000006</v>
      </c>
      <c r="H1151" s="2">
        <f t="shared" si="23"/>
        <v>0.26000000000931323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309965.82999999996</v>
      </c>
      <c r="D1152" s="1">
        <f>BILANCA!E175</f>
        <v>387015.77</v>
      </c>
      <c r="E1152" s="1">
        <v>0</v>
      </c>
      <c r="F1152" s="1">
        <v>0</v>
      </c>
      <c r="G1152" s="2">
        <f t="shared" si="22"/>
        <v>183195.55553000001</v>
      </c>
      <c r="H1152" s="2">
        <f t="shared" si="23"/>
        <v>0.40000000002328306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158091.82999999999</v>
      </c>
      <c r="D1153" s="1">
        <f>BILANCA!E176</f>
        <v>183039.37999999998</v>
      </c>
      <c r="E1153" s="1">
        <v>0</v>
      </c>
      <c r="F1153" s="1">
        <v>0</v>
      </c>
      <c r="G1153" s="2">
        <f t="shared" si="22"/>
        <v>89109.0003</v>
      </c>
      <c r="H1153" s="2">
        <f t="shared" si="23"/>
        <v>0.54999999998835847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158091.82999999999</v>
      </c>
      <c r="D1154" s="1">
        <f>BILANCA!E177</f>
        <v>183039.37999999998</v>
      </c>
      <c r="E1154" s="1">
        <v>0</v>
      </c>
      <c r="F1154" s="1">
        <v>0</v>
      </c>
      <c r="G1154" s="2">
        <f t="shared" si="22"/>
        <v>89633.170889999994</v>
      </c>
      <c r="H1154" s="2">
        <f t="shared" si="23"/>
        <v>0.54999999998835847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136033.4</v>
      </c>
      <c r="D1155" s="1">
        <f>BILANCA!E178</f>
        <v>162557.53</v>
      </c>
      <c r="E1155" s="1">
        <v>0</v>
      </c>
      <c r="F1155" s="1">
        <v>0</v>
      </c>
      <c r="G1155" s="2">
        <f t="shared" si="22"/>
        <v>79317.535119999986</v>
      </c>
      <c r="H1155" s="2">
        <f t="shared" si="23"/>
        <v>0.86999999999534339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4144.3599999999997</v>
      </c>
      <c r="D1156" s="1">
        <f>BILANCA!E179</f>
        <v>4527.91</v>
      </c>
      <c r="E1156" s="1">
        <v>0</v>
      </c>
      <c r="F1156" s="1">
        <v>0</v>
      </c>
      <c r="G1156" s="2">
        <f t="shared" si="22"/>
        <v>2283.6311399999995</v>
      </c>
      <c r="H1156" s="2">
        <f t="shared" si="23"/>
        <v>0.4499999999998181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223.89</v>
      </c>
      <c r="D1157" s="1">
        <f>BILANCA!E180</f>
        <v>173.36</v>
      </c>
      <c r="E1157" s="1">
        <v>0</v>
      </c>
      <c r="F1157" s="1">
        <v>0</v>
      </c>
      <c r="G1157" s="2">
        <f t="shared" si="22"/>
        <v>99.286139999999989</v>
      </c>
      <c r="H1157" s="2">
        <f t="shared" si="23"/>
        <v>0.47000000000002728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223.89</v>
      </c>
      <c r="D1160" s="1">
        <f>BILANCA!E183</f>
        <v>173.36</v>
      </c>
      <c r="E1160" s="1">
        <v>0</v>
      </c>
      <c r="F1160" s="1">
        <v>0</v>
      </c>
      <c r="G1160" s="2">
        <f t="shared" si="22"/>
        <v>100.99797000000001</v>
      </c>
      <c r="H1160" s="2">
        <f t="shared" si="23"/>
        <v>0.47000000000002728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17690.18</v>
      </c>
      <c r="D1165" s="1">
        <f>BILANCA!E188</f>
        <v>15780.58</v>
      </c>
      <c r="E1165" s="1">
        <v>0</v>
      </c>
      <c r="F1165" s="1">
        <v>0</v>
      </c>
      <c r="G1165" s="2">
        <f t="shared" si="22"/>
        <v>8963.74388</v>
      </c>
      <c r="H1165" s="2">
        <f t="shared" si="23"/>
        <v>0.6000000000003638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151874</v>
      </c>
      <c r="D1214" s="1">
        <f>BILANCA!E237</f>
        <v>203976.39</v>
      </c>
      <c r="E1214" s="1">
        <v>0</v>
      </c>
      <c r="F1214" s="1">
        <v>0</v>
      </c>
      <c r="G1214" s="2">
        <f t="shared" si="22"/>
        <v>129319.98618000001</v>
      </c>
      <c r="H1214" s="2">
        <f t="shared" si="23"/>
        <v>0.39000000001396984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90694.5</v>
      </c>
      <c r="D1215" s="1">
        <f>BILANCA!E238</f>
        <v>105154.73000000001</v>
      </c>
      <c r="E1215" s="1">
        <v>0</v>
      </c>
      <c r="F1215" s="1">
        <v>0</v>
      </c>
      <c r="G1215" s="2">
        <f t="shared" si="22"/>
        <v>69832.918720000001</v>
      </c>
      <c r="H1215" s="2">
        <f t="shared" si="23"/>
        <v>0.76999999998952262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90694.5</v>
      </c>
      <c r="D1216" s="1">
        <f>BILANCA!E239</f>
        <v>105154.73000000001</v>
      </c>
      <c r="E1216" s="1">
        <v>0</v>
      </c>
      <c r="F1216" s="1">
        <v>0</v>
      </c>
      <c r="G1216" s="2">
        <f t="shared" si="22"/>
        <v>70133.922680000018</v>
      </c>
      <c r="H1216" s="2">
        <f t="shared" si="23"/>
        <v>0.76999999998952262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79970.25</v>
      </c>
      <c r="D1217" s="1">
        <f>BILANCA!E240</f>
        <v>93777.41</v>
      </c>
      <c r="E1217" s="1">
        <v>0</v>
      </c>
      <c r="F1217" s="1">
        <v>0</v>
      </c>
      <c r="G1217" s="2">
        <f t="shared" si="22"/>
        <v>62600.866380000007</v>
      </c>
      <c r="H1217" s="2">
        <f t="shared" si="23"/>
        <v>0.66000000000349246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10724.25</v>
      </c>
      <c r="D1218" s="1">
        <f>BILANCA!E241</f>
        <v>11377.32</v>
      </c>
      <c r="E1218" s="1">
        <v>0</v>
      </c>
      <c r="F1218" s="1">
        <v>0</v>
      </c>
      <c r="G1218" s="2">
        <f t="shared" si="22"/>
        <v>7867.5391499999987</v>
      </c>
      <c r="H1218" s="2">
        <f t="shared" si="23"/>
        <v>0.56999999999970896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61179.499999999993</v>
      </c>
      <c r="D1222" s="1">
        <f>BILANCA!E245</f>
        <v>98821.659999999989</v>
      </c>
      <c r="E1222" s="1">
        <v>0</v>
      </c>
      <c r="F1222" s="1">
        <v>0</v>
      </c>
      <c r="G1222" s="2">
        <f t="shared" si="22"/>
        <v>61858.653979999988</v>
      </c>
      <c r="H1222" s="2">
        <f t="shared" si="23"/>
        <v>0.84000000001833541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106685.75999999999</v>
      </c>
      <c r="D1223" s="1">
        <f>BILANCA!E246</f>
        <v>148733.71</v>
      </c>
      <c r="E1223" s="1">
        <v>0</v>
      </c>
      <c r="F1223" s="1">
        <v>0</v>
      </c>
      <c r="G1223" s="2">
        <f t="shared" si="22"/>
        <v>96996.763199999987</v>
      </c>
      <c r="H1223" s="2">
        <f t="shared" si="23"/>
        <v>0.53000000001338776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106685.75999999999</v>
      </c>
      <c r="D1224" s="1">
        <f>BILANCA!E247</f>
        <v>148733.71</v>
      </c>
      <c r="E1224" s="1">
        <v>0</v>
      </c>
      <c r="F1224" s="1">
        <v>0</v>
      </c>
      <c r="G1224" s="2">
        <f t="shared" si="22"/>
        <v>97400.916379999981</v>
      </c>
      <c r="H1224" s="2">
        <f t="shared" si="23"/>
        <v>0.53000000001338776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45506.26</v>
      </c>
      <c r="D1227" s="1">
        <f>BILANCA!E250</f>
        <v>49912.05</v>
      </c>
      <c r="E1227" s="1">
        <v>0</v>
      </c>
      <c r="F1227" s="1">
        <v>0</v>
      </c>
      <c r="G1227" s="2">
        <f t="shared" si="22"/>
        <v>35460.607840000004</v>
      </c>
      <c r="H1227" s="2">
        <f t="shared" si="23"/>
        <v>0.31000000000494765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45506.26</v>
      </c>
      <c r="D1229" s="1">
        <f>BILANCA!E252</f>
        <v>49912.05</v>
      </c>
      <c r="E1229" s="1">
        <v>0</v>
      </c>
      <c r="F1229" s="1">
        <v>0</v>
      </c>
      <c r="G1229" s="2">
        <f t="shared" si="22"/>
        <v>35751.268560000004</v>
      </c>
      <c r="H1229" s="2">
        <f t="shared" si="23"/>
        <v>0.31000000000494765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43227.34</v>
      </c>
      <c r="D1236" s="1">
        <f>BILANCA!E259</f>
        <v>5034.6400000000003</v>
      </c>
      <c r="E1236" s="1">
        <v>0</v>
      </c>
      <c r="F1236" s="1">
        <v>0</v>
      </c>
      <c r="G1236" s="2">
        <f t="shared" si="22"/>
        <v>13484.04486</v>
      </c>
      <c r="H1236" s="2">
        <f t="shared" si="23"/>
        <v>0.69999999999618012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43227.34</v>
      </c>
      <c r="D1237" s="1">
        <f>BILANCA!E260</f>
        <v>5034.6400000000003</v>
      </c>
      <c r="E1237" s="1">
        <v>0</v>
      </c>
      <c r="F1237" s="1">
        <v>0</v>
      </c>
      <c r="G1237" s="2">
        <f t="shared" si="22"/>
        <v>13537.341479999999</v>
      </c>
      <c r="H1237" s="2">
        <f t="shared" si="23"/>
        <v>0.69999999999618012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17690.18</v>
      </c>
      <c r="D1244" s="1">
        <f>BILANCA!E268</f>
        <v>15780.58</v>
      </c>
      <c r="E1244" s="1">
        <v>0</v>
      </c>
      <c r="F1244" s="1">
        <v>0</v>
      </c>
      <c r="G1244" s="2">
        <f t="shared" si="24"/>
        <v>12854.599740000001</v>
      </c>
      <c r="H1244" s="2">
        <f t="shared" si="23"/>
        <v>0.6000000000003638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158091.82999999999</v>
      </c>
      <c r="D1264" s="1">
        <f>BILANCA!E288</f>
        <v>183039.38</v>
      </c>
      <c r="E1264" s="1">
        <v>0</v>
      </c>
      <c r="F1264" s="1">
        <v>0</v>
      </c>
      <c r="G1264" s="2">
        <f t="shared" si="24"/>
        <v>147291.93579000002</v>
      </c>
      <c r="H1264" s="2">
        <f t="shared" si="23"/>
        <v>0.5500000000174623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17690.18</v>
      </c>
      <c r="D1278" s="1">
        <f>BILANCA!E302</f>
        <v>15780.58</v>
      </c>
      <c r="E1278" s="1">
        <v>0</v>
      </c>
      <c r="F1278" s="1">
        <v>0</v>
      </c>
      <c r="G1278" s="2">
        <f t="shared" si="24"/>
        <v>14529.1453</v>
      </c>
      <c r="H1278" s="2">
        <f t="shared" si="23"/>
        <v>0.6000000000003638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1785092.27</v>
      </c>
      <c r="D1408" s="1">
        <f>'RAS-funkcijski'!E114</f>
        <v>2143385.2599999998</v>
      </c>
      <c r="E1408" s="1">
        <v>0</v>
      </c>
      <c r="F1408" s="1">
        <v>0</v>
      </c>
      <c r="G1408" s="2">
        <f t="shared" si="24"/>
        <v>667904.90689999994</v>
      </c>
      <c r="H1408" s="2">
        <f t="shared" si="27"/>
        <v>0.52999999979510903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1757892.01</v>
      </c>
      <c r="D1412" s="1">
        <f>'RAS-funkcijski'!E118</f>
        <v>2117191.9</v>
      </c>
      <c r="E1412" s="1">
        <v>0</v>
      </c>
      <c r="F1412" s="1">
        <v>0</v>
      </c>
      <c r="G1412" s="2">
        <f t="shared" si="24"/>
        <v>683119.44233999995</v>
      </c>
      <c r="H1412" s="2">
        <f t="shared" si="27"/>
        <v>0.11000000010244548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1757892.01</v>
      </c>
      <c r="D1414" s="1">
        <f>'RAS-funkcijski'!E120</f>
        <v>2117191.9</v>
      </c>
      <c r="E1414" s="1">
        <v>0</v>
      </c>
      <c r="F1414" s="1">
        <v>0</v>
      </c>
      <c r="G1414" s="2">
        <f t="shared" si="24"/>
        <v>695103.99395999999</v>
      </c>
      <c r="H1414" s="2">
        <f t="shared" si="27"/>
        <v>0.11000000010244548</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27200.26</v>
      </c>
      <c r="D1420" s="1">
        <f>'RAS-funkcijski'!E126</f>
        <v>26193.360000000001</v>
      </c>
      <c r="E1420" s="1">
        <v>0</v>
      </c>
      <c r="F1420" s="1">
        <v>0</v>
      </c>
      <c r="G1420" s="2">
        <f t="shared" si="24"/>
        <v>9709.6115599999994</v>
      </c>
      <c r="H1420" s="2">
        <f t="shared" si="27"/>
        <v>0.61999999999898137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1785092.27</v>
      </c>
      <c r="D1435" s="13">
        <f>'RAS-funkcijski'!E141</f>
        <v>2143385.2599999998</v>
      </c>
      <c r="E1435" s="13">
        <v>0</v>
      </c>
      <c r="F1435" s="13">
        <v>0</v>
      </c>
      <c r="G1435" s="14">
        <f t="shared" si="24"/>
        <v>831845.20222999994</v>
      </c>
      <c r="H1435" s="14">
        <f t="shared" si="27"/>
        <v>0.52999999979510903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29834.01</v>
      </c>
      <c r="D1436" s="6">
        <f>'P-VRIO'!E5</f>
        <v>0</v>
      </c>
      <c r="E1436" s="6">
        <v>0</v>
      </c>
      <c r="F1436" s="6">
        <v>0</v>
      </c>
      <c r="G1436" s="7">
        <f t="shared" si="24"/>
        <v>29.834009999999999</v>
      </c>
      <c r="H1436" s="7">
        <f t="shared" si="27"/>
        <v>9.9999999983992893E-3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29834.01</v>
      </c>
      <c r="D1453" s="1">
        <f>'P-VRIO'!E22</f>
        <v>0</v>
      </c>
      <c r="E1453" s="1">
        <v>0</v>
      </c>
      <c r="F1453" s="1">
        <v>0</v>
      </c>
      <c r="G1453" s="2">
        <f t="shared" si="24"/>
        <v>537.01217999999994</v>
      </c>
      <c r="H1453" s="2">
        <f t="shared" si="27"/>
        <v>9.9999999983992893E-3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29834.01</v>
      </c>
      <c r="D1454" s="1">
        <f>'P-VRIO'!E23</f>
        <v>0</v>
      </c>
      <c r="E1454" s="1">
        <v>0</v>
      </c>
      <c r="F1454" s="1">
        <v>0</v>
      </c>
      <c r="G1454" s="2">
        <f t="shared" si="24"/>
        <v>566.84618999999998</v>
      </c>
      <c r="H1454" s="2">
        <f t="shared" si="27"/>
        <v>9.9999999983992893E-3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29834.01</v>
      </c>
      <c r="D1456" s="1">
        <f>'P-VRIO'!E25</f>
        <v>0</v>
      </c>
      <c r="E1456" s="1">
        <v>0</v>
      </c>
      <c r="F1456" s="1">
        <v>0</v>
      </c>
      <c r="G1456" s="2">
        <f t="shared" si="24"/>
        <v>626.51421000000005</v>
      </c>
      <c r="H1456" s="2">
        <f t="shared" si="27"/>
        <v>9.9999999983992893E-3</v>
      </c>
      <c r="I1456" s="10">
        <f t="shared" si="30"/>
        <v>6.2651420989971323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158091.82999999999</v>
      </c>
      <c r="D1480" s="6"/>
      <c r="E1480" s="6">
        <v>0</v>
      </c>
      <c r="F1480" s="6">
        <v>0</v>
      </c>
      <c r="G1480" s="7">
        <f t="shared" ref="G1480:G1580" si="34">B1480/1000*C1480</f>
        <v>158.09182999999999</v>
      </c>
      <c r="H1480" s="7">
        <f t="shared" ref="H1480:H1580" si="35">ABS(C1480-ROUND(C1480,0))</f>
        <v>0.17000000001280569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2154212.7600000002</v>
      </c>
      <c r="D1481" s="1">
        <v>0</v>
      </c>
      <c r="E1481" s="1">
        <v>0</v>
      </c>
      <c r="F1481" s="1">
        <v>0</v>
      </c>
      <c r="G1481" s="2">
        <f t="shared" si="34"/>
        <v>4308.4255200000007</v>
      </c>
      <c r="H1481" s="2">
        <f t="shared" si="35"/>
        <v>0.23999999975785613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7953.63</v>
      </c>
      <c r="D1482" s="1">
        <v>0</v>
      </c>
      <c r="E1482" s="1">
        <v>0</v>
      </c>
      <c r="F1482" s="1">
        <v>0</v>
      </c>
      <c r="G1482" s="2">
        <f t="shared" si="34"/>
        <v>23.860890000000001</v>
      </c>
      <c r="H1482" s="2">
        <f t="shared" si="35"/>
        <v>0.36999999999989086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2139756.3400000003</v>
      </c>
      <c r="D1483" s="1">
        <v>0</v>
      </c>
      <c r="E1483" s="1">
        <v>0</v>
      </c>
      <c r="F1483" s="1">
        <v>0</v>
      </c>
      <c r="G1483" s="2">
        <f t="shared" si="34"/>
        <v>8559.0253600000015</v>
      </c>
      <c r="H1483" s="2">
        <f t="shared" si="35"/>
        <v>0.34000000031664968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1928205.71</v>
      </c>
      <c r="D1484" s="1">
        <v>0</v>
      </c>
      <c r="E1484" s="1">
        <v>0</v>
      </c>
      <c r="F1484" s="1">
        <v>0</v>
      </c>
      <c r="G1484" s="2">
        <f t="shared" si="34"/>
        <v>9641.0285500000009</v>
      </c>
      <c r="H1484" s="2">
        <f t="shared" si="35"/>
        <v>0.2900000000372529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207156.93</v>
      </c>
      <c r="D1485" s="1">
        <v>0</v>
      </c>
      <c r="E1485" s="1">
        <v>0</v>
      </c>
      <c r="F1485" s="1">
        <v>0</v>
      </c>
      <c r="G1485" s="2">
        <f t="shared" si="34"/>
        <v>1242.9415799999999</v>
      </c>
      <c r="H1485" s="2">
        <f t="shared" si="35"/>
        <v>7.0000000006984919E-2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1815.2</v>
      </c>
      <c r="D1486" s="1">
        <v>0</v>
      </c>
      <c r="E1486" s="1">
        <v>0</v>
      </c>
      <c r="F1486" s="1">
        <v>0</v>
      </c>
      <c r="G1486" s="2">
        <f t="shared" si="34"/>
        <v>12.7064</v>
      </c>
      <c r="H1486" s="2">
        <f t="shared" si="35"/>
        <v>0.20000000000004547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2578.5</v>
      </c>
      <c r="D1491" s="1">
        <v>0</v>
      </c>
      <c r="E1491" s="1">
        <v>0</v>
      </c>
      <c r="F1491" s="1">
        <v>0</v>
      </c>
      <c r="G1491" s="2">
        <f t="shared" si="34"/>
        <v>30.942</v>
      </c>
      <c r="H1491" s="2">
        <f t="shared" si="35"/>
        <v>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6502.79</v>
      </c>
      <c r="D1492" s="1">
        <v>0</v>
      </c>
      <c r="E1492" s="1">
        <v>0</v>
      </c>
      <c r="F1492" s="1">
        <v>0</v>
      </c>
      <c r="G1492" s="2">
        <f t="shared" si="34"/>
        <v>84.536270000000002</v>
      </c>
      <c r="H1492" s="2">
        <f t="shared" si="35"/>
        <v>0.21000000000003638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2129265.21</v>
      </c>
      <c r="D1499" s="1">
        <v>0</v>
      </c>
      <c r="E1499" s="1">
        <v>0</v>
      </c>
      <c r="F1499" s="1">
        <v>0</v>
      </c>
      <c r="G1499" s="2">
        <f t="shared" si="34"/>
        <v>42585.304199999999</v>
      </c>
      <c r="H1499" s="2">
        <f t="shared" si="35"/>
        <v>0.2099999999627471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9863.23</v>
      </c>
      <c r="D1500" s="1">
        <v>0</v>
      </c>
      <c r="E1500" s="1">
        <v>0</v>
      </c>
      <c r="F1500" s="1">
        <v>0</v>
      </c>
      <c r="G1500" s="2">
        <f t="shared" si="34"/>
        <v>207.12783000000002</v>
      </c>
      <c r="H1500" s="2">
        <f t="shared" si="35"/>
        <v>0.22999999999956344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2112899.19</v>
      </c>
      <c r="D1501" s="1">
        <v>0</v>
      </c>
      <c r="E1501" s="1">
        <v>0</v>
      </c>
      <c r="F1501" s="1">
        <v>0</v>
      </c>
      <c r="G1501" s="2">
        <f t="shared" si="34"/>
        <v>46483.782179999995</v>
      </c>
      <c r="H1501" s="2">
        <f t="shared" si="35"/>
        <v>0.18999999994412065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1901681.58</v>
      </c>
      <c r="D1502" s="1">
        <v>0</v>
      </c>
      <c r="E1502" s="1">
        <v>0</v>
      </c>
      <c r="F1502" s="1">
        <v>0</v>
      </c>
      <c r="G1502" s="2">
        <f t="shared" si="34"/>
        <v>43738.676339999998</v>
      </c>
      <c r="H1502" s="2">
        <f t="shared" si="35"/>
        <v>0.41999999992549419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206773.38</v>
      </c>
      <c r="D1503" s="1">
        <v>0</v>
      </c>
      <c r="E1503" s="1">
        <v>0</v>
      </c>
      <c r="F1503" s="1">
        <v>0</v>
      </c>
      <c r="G1503" s="2">
        <f t="shared" si="34"/>
        <v>4962.5611200000003</v>
      </c>
      <c r="H1503" s="2">
        <f t="shared" si="35"/>
        <v>0.38000000000465661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1865.73</v>
      </c>
      <c r="D1504" s="1">
        <v>0</v>
      </c>
      <c r="E1504" s="1">
        <v>0</v>
      </c>
      <c r="F1504" s="1">
        <v>0</v>
      </c>
      <c r="G1504" s="2">
        <f t="shared" si="34"/>
        <v>46.643250000000002</v>
      </c>
      <c r="H1504" s="2">
        <f t="shared" si="35"/>
        <v>0.26999999999998181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2578.5</v>
      </c>
      <c r="D1509" s="1">
        <v>0</v>
      </c>
      <c r="E1509" s="1">
        <v>0</v>
      </c>
      <c r="F1509" s="1">
        <v>0</v>
      </c>
      <c r="G1509" s="2">
        <f t="shared" si="34"/>
        <v>77.355000000000004</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6502.79</v>
      </c>
      <c r="D1510" s="1">
        <v>0</v>
      </c>
      <c r="E1510" s="1">
        <v>0</v>
      </c>
      <c r="F1510" s="1">
        <v>0</v>
      </c>
      <c r="G1510" s="2">
        <f t="shared" si="34"/>
        <v>201.58649</v>
      </c>
      <c r="H1510" s="2">
        <f t="shared" si="35"/>
        <v>0.21000000000003638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183039.38000000035</v>
      </c>
      <c r="D1517" s="1">
        <v>0</v>
      </c>
      <c r="E1517" s="1">
        <v>0</v>
      </c>
      <c r="F1517" s="1">
        <v>0</v>
      </c>
      <c r="G1517" s="2">
        <f t="shared" si="34"/>
        <v>6955.4964400000135</v>
      </c>
      <c r="H1517" s="2">
        <f t="shared" si="35"/>
        <v>0.38000000035390258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183039.37999999998</v>
      </c>
      <c r="D1576" s="1">
        <v>0</v>
      </c>
      <c r="E1576" s="1">
        <v>0</v>
      </c>
      <c r="F1576" s="1">
        <v>0</v>
      </c>
      <c r="G1576" s="2">
        <f t="shared" si="34"/>
        <v>17754.81986</v>
      </c>
      <c r="H1576" s="2">
        <f t="shared" si="35"/>
        <v>0.37999999997555278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15780.58</v>
      </c>
      <c r="D1577" s="1">
        <v>0</v>
      </c>
      <c r="E1577" s="1">
        <v>0</v>
      </c>
      <c r="F1577" s="1">
        <v>0</v>
      </c>
      <c r="G1577" s="2">
        <f t="shared" si="34"/>
        <v>1546.49684</v>
      </c>
      <c r="H1577" s="2">
        <f t="shared" si="35"/>
        <v>0.42000000000007276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167258.79999999999</v>
      </c>
      <c r="D1578" s="1">
        <v>0</v>
      </c>
      <c r="E1578" s="1">
        <v>0</v>
      </c>
      <c r="F1578" s="1">
        <v>0</v>
      </c>
      <c r="G1578" s="2">
        <f t="shared" si="34"/>
        <v>16558.621200000001</v>
      </c>
      <c r="H1578" s="2">
        <f t="shared" si="35"/>
        <v>0.20000000001164153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18240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1803800.74</v>
      </c>
      <c r="I16" s="170">
        <f>'PR-RAS'!E6</f>
        <v>2181007.83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1777830.95</v>
      </c>
      <c r="I17" s="170">
        <f>'PR-RAS'!E151</f>
        <v>2136882.4700000002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61179.499999999993</v>
      </c>
      <c r="I18" s="170">
        <f>'PR-RAS'!E645</f>
        <v>98821.659999999683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90694.44</v>
      </c>
      <c r="I20" s="173">
        <f>BILANCA!E7</f>
        <v>105154.67000000001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219271.39</v>
      </c>
      <c r="I21" s="175">
        <f>BILANCA!E68</f>
        <v>281861.10000000003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158091.82999999999</v>
      </c>
      <c r="I22" s="175">
        <f>BILANCA!E176</f>
        <v>183039.37999999998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151874</v>
      </c>
      <c r="I23" s="177">
        <f>BILANCA!E237</f>
        <v>203976.39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1785092.27</v>
      </c>
      <c r="I27" s="175">
        <f>'RAS-funkcijski'!E114</f>
        <v>2143385.2599999998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1785092.27</v>
      </c>
      <c r="I28" s="179">
        <f>'RAS-funkcijski'!E141</f>
        <v>2143385.2599999998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29834.01</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29834.01</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158091.82999999999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183039.38000000035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183039.37999999998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B153" zoomScale="110" zoomScaleNormal="110" workbookViewId="0">
      <selection activeCell="D638" sqref="D63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1803800.74</v>
      </c>
      <c r="E6" s="51">
        <f>E7+E44+E50+E82+E106+E124+E133+E139</f>
        <v>2181007.83</v>
      </c>
      <c r="F6" s="52">
        <f t="shared" ref="F6:F131" si="0">IF(D6&lt;&gt;0,IF(E6/D6&gt;=100,"&gt;&gt;100",E6/D6*100),"-")</f>
        <v>120.91179372728276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1608108.34</v>
      </c>
      <c r="E50" s="51">
        <f>E51+E54+E59+E62+E65+E68+E71+E74+E77</f>
        <v>1966879.01</v>
      </c>
      <c r="F50" s="52">
        <f t="shared" si="0"/>
        <v>122.31010567360157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3990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v>3990</v>
      </c>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1510891.75</v>
      </c>
      <c r="E68" s="51">
        <f t="shared" si="15"/>
        <v>1863581.29</v>
      </c>
      <c r="F68" s="52">
        <f t="shared" si="0"/>
        <v>123.34313758745456</v>
      </c>
    </row>
    <row r="69" spans="1:6" ht="12.75" customHeight="1" x14ac:dyDescent="0.2">
      <c r="A69" s="53" t="s">
        <v>184</v>
      </c>
      <c r="B69" s="85" t="s">
        <v>185</v>
      </c>
      <c r="C69" s="50" t="s">
        <v>184</v>
      </c>
      <c r="D69" s="242">
        <v>1510094.75</v>
      </c>
      <c r="E69" s="242">
        <v>1862784.29</v>
      </c>
      <c r="F69" s="52">
        <f t="shared" si="0"/>
        <v>123.35545766250759</v>
      </c>
    </row>
    <row r="70" spans="1:6" ht="24" x14ac:dyDescent="0.2">
      <c r="A70" s="53" t="s">
        <v>186</v>
      </c>
      <c r="B70" s="85" t="s">
        <v>187</v>
      </c>
      <c r="C70" s="50" t="s">
        <v>186</v>
      </c>
      <c r="D70" s="242">
        <v>797</v>
      </c>
      <c r="E70" s="242">
        <v>797</v>
      </c>
      <c r="F70" s="52">
        <f t="shared" si="0"/>
        <v>100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95792.1</v>
      </c>
      <c r="E74" s="51">
        <f t="shared" si="17"/>
        <v>90877.45</v>
      </c>
      <c r="F74" s="52">
        <f t="shared" si="0"/>
        <v>94.869462095517264</v>
      </c>
    </row>
    <row r="75" spans="1:6" ht="12.75" customHeight="1" x14ac:dyDescent="0.2">
      <c r="A75" s="53" t="s">
        <v>196</v>
      </c>
      <c r="B75" s="85" t="s">
        <v>197</v>
      </c>
      <c r="C75" s="50" t="s">
        <v>196</v>
      </c>
      <c r="D75" s="242">
        <v>95792.1</v>
      </c>
      <c r="E75" s="242">
        <v>90877.45</v>
      </c>
      <c r="F75" s="52">
        <f t="shared" si="0"/>
        <v>94.869462095517264</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1424.49</v>
      </c>
      <c r="E77" s="51">
        <f t="shared" si="18"/>
        <v>8430.27</v>
      </c>
      <c r="F77" s="52">
        <f t="shared" si="0"/>
        <v>591.80970031379661</v>
      </c>
    </row>
    <row r="78" spans="1:6" ht="12.75" customHeight="1" x14ac:dyDescent="0.2">
      <c r="A78" s="53">
        <v>6391</v>
      </c>
      <c r="B78" s="85" t="s">
        <v>202</v>
      </c>
      <c r="C78" s="50" t="s">
        <v>203</v>
      </c>
      <c r="D78" s="242">
        <v>213.67</v>
      </c>
      <c r="E78" s="242">
        <v>1264.55</v>
      </c>
      <c r="F78" s="52">
        <f t="shared" si="0"/>
        <v>591.82384050170822</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1210.82</v>
      </c>
      <c r="E80" s="242">
        <v>7165.72</v>
      </c>
      <c r="F80" s="52">
        <f t="shared" si="0"/>
        <v>591.80720503460464</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0.05</v>
      </c>
      <c r="E82" s="51">
        <f t="shared" si="19"/>
        <v>0.66</v>
      </c>
      <c r="F82" s="52">
        <f t="shared" si="0"/>
        <v>1320</v>
      </c>
    </row>
    <row r="83" spans="1:6" ht="12.75" customHeight="1" x14ac:dyDescent="0.2">
      <c r="A83" s="53">
        <v>641</v>
      </c>
      <c r="B83" s="85" t="s">
        <v>212</v>
      </c>
      <c r="C83" s="50" t="s">
        <v>213</v>
      </c>
      <c r="D83" s="51">
        <f t="shared" ref="D83:E83" si="20">SUM(D84:D90)</f>
        <v>0.05</v>
      </c>
      <c r="E83" s="51">
        <f t="shared" si="20"/>
        <v>0.66</v>
      </c>
      <c r="F83" s="52">
        <f t="shared" si="0"/>
        <v>1320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0.05</v>
      </c>
      <c r="E85" s="242">
        <v>0.66</v>
      </c>
      <c r="F85" s="52">
        <f t="shared" si="0"/>
        <v>1320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14492.7</v>
      </c>
      <c r="E106" s="51">
        <f t="shared" si="23"/>
        <v>23187</v>
      </c>
      <c r="F106" s="52">
        <f t="shared" si="0"/>
        <v>159.99089196630027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14492.7</v>
      </c>
      <c r="E112" s="51">
        <f t="shared" si="25"/>
        <v>23187</v>
      </c>
      <c r="F112" s="52">
        <f t="shared" si="0"/>
        <v>159.99089196630027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14492.7</v>
      </c>
      <c r="E117" s="242">
        <v>23187</v>
      </c>
      <c r="F117" s="52">
        <f t="shared" si="0"/>
        <v>159.99089196630027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31854.5</v>
      </c>
      <c r="E124" s="51">
        <f t="shared" si="27"/>
        <v>41156.300000000003</v>
      </c>
      <c r="F124" s="52">
        <f t="shared" si="0"/>
        <v>129.20089783233141</v>
      </c>
    </row>
    <row r="125" spans="1:6" ht="12.75" customHeight="1" x14ac:dyDescent="0.2">
      <c r="A125" s="53">
        <v>661</v>
      </c>
      <c r="B125" s="86" t="s">
        <v>296</v>
      </c>
      <c r="C125" s="50" t="s">
        <v>297</v>
      </c>
      <c r="D125" s="51">
        <f t="shared" ref="D125:E125" si="28">SUM(D126:D127)</f>
        <v>24987.56</v>
      </c>
      <c r="E125" s="51">
        <f t="shared" si="28"/>
        <v>29747.43</v>
      </c>
      <c r="F125" s="52">
        <f t="shared" si="0"/>
        <v>119.0489587618799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24987.56</v>
      </c>
      <c r="E127" s="242">
        <v>29747.43</v>
      </c>
      <c r="F127" s="52">
        <f t="shared" si="0"/>
        <v>119.0489587618799</v>
      </c>
    </row>
    <row r="128" spans="1:6" ht="24" x14ac:dyDescent="0.2">
      <c r="A128" s="53">
        <v>663</v>
      </c>
      <c r="B128" s="231" t="s">
        <v>302</v>
      </c>
      <c r="C128" s="50" t="s">
        <v>303</v>
      </c>
      <c r="D128" s="51">
        <f t="shared" ref="D128:E128" si="29">SUM(D129:D132)</f>
        <v>6866.94</v>
      </c>
      <c r="E128" s="51">
        <f t="shared" si="29"/>
        <v>11408.87</v>
      </c>
      <c r="F128" s="52">
        <f t="shared" si="0"/>
        <v>166.14197881443556</v>
      </c>
    </row>
    <row r="129" spans="1:6" ht="12.75" customHeight="1" x14ac:dyDescent="0.2">
      <c r="A129" s="53">
        <v>6631</v>
      </c>
      <c r="B129" s="86" t="s">
        <v>304</v>
      </c>
      <c r="C129" s="50" t="s">
        <v>305</v>
      </c>
      <c r="D129" s="242">
        <v>6866.94</v>
      </c>
      <c r="E129" s="242">
        <v>10108.870000000001</v>
      </c>
      <c r="F129" s="52">
        <f t="shared" si="0"/>
        <v>147.21069355491676</v>
      </c>
    </row>
    <row r="130" spans="1:6" ht="12.75" customHeight="1" x14ac:dyDescent="0.2">
      <c r="A130" s="53">
        <v>6632</v>
      </c>
      <c r="B130" s="232" t="s">
        <v>306</v>
      </c>
      <c r="C130" s="50" t="s">
        <v>307</v>
      </c>
      <c r="D130" s="242">
        <v>0</v>
      </c>
      <c r="E130" s="242">
        <v>1300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149345.15</v>
      </c>
      <c r="E133" s="51">
        <f t="shared" si="30"/>
        <v>149784.85999999999</v>
      </c>
      <c r="F133" s="52">
        <f t="shared" ref="F133:F223" si="31">IF(D133&lt;&gt;0,IF(E133/D133&gt;=100,"&gt;&gt;100",E133/D133*100),"-")</f>
        <v>100.29442536299304</v>
      </c>
    </row>
    <row r="134" spans="1:6" ht="24" x14ac:dyDescent="0.2">
      <c r="A134" s="53">
        <v>671</v>
      </c>
      <c r="B134" s="232" t="s">
        <v>314</v>
      </c>
      <c r="C134" s="50" t="s">
        <v>315</v>
      </c>
      <c r="D134" s="51">
        <f t="shared" ref="D134:E134" si="32">SUM(D135:D137)</f>
        <v>149345.15</v>
      </c>
      <c r="E134" s="51">
        <f t="shared" si="32"/>
        <v>149784.85999999999</v>
      </c>
      <c r="F134" s="52">
        <f t="shared" si="31"/>
        <v>100.29442536299304</v>
      </c>
    </row>
    <row r="135" spans="1:6" ht="12.75" customHeight="1" x14ac:dyDescent="0.2">
      <c r="A135" s="53">
        <v>6711</v>
      </c>
      <c r="B135" s="85" t="s">
        <v>316</v>
      </c>
      <c r="C135" s="50" t="s">
        <v>317</v>
      </c>
      <c r="D135" s="242">
        <v>139438.72</v>
      </c>
      <c r="E135" s="242">
        <v>149784.85999999999</v>
      </c>
      <c r="F135" s="52">
        <f t="shared" si="31"/>
        <v>107.41984722751326</v>
      </c>
    </row>
    <row r="136" spans="1:6" ht="24" x14ac:dyDescent="0.2">
      <c r="A136" s="53">
        <v>6712</v>
      </c>
      <c r="B136" s="232" t="s">
        <v>318</v>
      </c>
      <c r="C136" s="50" t="s">
        <v>319</v>
      </c>
      <c r="D136" s="242">
        <v>9906.43</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1777830.95</v>
      </c>
      <c r="E151" s="51">
        <f t="shared" si="35"/>
        <v>2136882.4700000002</v>
      </c>
      <c r="F151" s="52">
        <f t="shared" si="31"/>
        <v>120.19604394894803</v>
      </c>
    </row>
    <row r="152" spans="1:6" ht="12.75" customHeight="1" x14ac:dyDescent="0.2">
      <c r="A152" s="53">
        <v>31</v>
      </c>
      <c r="B152" s="85" t="s">
        <v>349</v>
      </c>
      <c r="C152" s="50" t="s">
        <v>35</v>
      </c>
      <c r="D152" s="51">
        <f t="shared" ref="D152:E152" si="36">D153+D158+D159</f>
        <v>1517290.7</v>
      </c>
      <c r="E152" s="51">
        <f t="shared" si="36"/>
        <v>1896088.25</v>
      </c>
      <c r="F152" s="52">
        <f t="shared" si="31"/>
        <v>124.9653906136774</v>
      </c>
    </row>
    <row r="153" spans="1:6" ht="12.75" customHeight="1" x14ac:dyDescent="0.2">
      <c r="A153" s="53">
        <v>311</v>
      </c>
      <c r="B153" s="85" t="s">
        <v>350</v>
      </c>
      <c r="C153" s="50" t="s">
        <v>351</v>
      </c>
      <c r="D153" s="51">
        <f t="shared" ref="D153:E153" si="37">SUM(D154:D157)</f>
        <v>1255202.44</v>
      </c>
      <c r="E153" s="51">
        <f t="shared" si="37"/>
        <v>1577866.58</v>
      </c>
      <c r="F153" s="52">
        <f t="shared" si="31"/>
        <v>125.70614346479442</v>
      </c>
    </row>
    <row r="154" spans="1:6" ht="12.75" customHeight="1" x14ac:dyDescent="0.2">
      <c r="A154" s="53">
        <v>3111</v>
      </c>
      <c r="B154" s="85" t="s">
        <v>352</v>
      </c>
      <c r="C154" s="50" t="s">
        <v>353</v>
      </c>
      <c r="D154" s="242">
        <v>1255202.44</v>
      </c>
      <c r="E154" s="242">
        <v>1553003.71</v>
      </c>
      <c r="F154" s="52">
        <f t="shared" si="31"/>
        <v>123.72535779965501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v>24862.87</v>
      </c>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54917.36</v>
      </c>
      <c r="E158" s="242">
        <v>57948.14</v>
      </c>
      <c r="F158" s="52">
        <f t="shared" si="31"/>
        <v>105.51880134077823</v>
      </c>
    </row>
    <row r="159" spans="1:6" ht="12.75" customHeight="1" x14ac:dyDescent="0.2">
      <c r="A159" s="53">
        <v>313</v>
      </c>
      <c r="B159" s="85" t="s">
        <v>362</v>
      </c>
      <c r="C159" s="50" t="s">
        <v>363</v>
      </c>
      <c r="D159" s="51">
        <f t="shared" ref="D159:E159" si="38">SUM(D160:D162)</f>
        <v>207170.9</v>
      </c>
      <c r="E159" s="51">
        <f t="shared" si="38"/>
        <v>260273.53</v>
      </c>
      <c r="F159" s="52">
        <f t="shared" si="31"/>
        <v>125.6322823330883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207019.15</v>
      </c>
      <c r="E161" s="242">
        <v>260273.53</v>
      </c>
      <c r="F161" s="52">
        <f t="shared" si="31"/>
        <v>125.72437380793033</v>
      </c>
    </row>
    <row r="162" spans="1:6" ht="12.75" customHeight="1" x14ac:dyDescent="0.2">
      <c r="A162" s="53">
        <v>3133</v>
      </c>
      <c r="B162" s="85" t="s">
        <v>367</v>
      </c>
      <c r="C162" s="50" t="s">
        <v>368</v>
      </c>
      <c r="D162" s="242">
        <v>151.75</v>
      </c>
      <c r="E162" s="242"/>
      <c r="F162" s="52">
        <f t="shared" si="31"/>
        <v>0</v>
      </c>
    </row>
    <row r="163" spans="1:6" ht="12.75" customHeight="1" x14ac:dyDescent="0.2">
      <c r="A163" s="53">
        <v>32</v>
      </c>
      <c r="B163" s="85" t="s">
        <v>369</v>
      </c>
      <c r="C163" s="50" t="s">
        <v>370</v>
      </c>
      <c r="D163" s="51">
        <f t="shared" ref="D163:E163" si="39">D164+D169+D177+D187+D188</f>
        <v>251845.44999999998</v>
      </c>
      <c r="E163" s="51">
        <f t="shared" si="39"/>
        <v>236400.52</v>
      </c>
      <c r="F163" s="52">
        <f t="shared" si="31"/>
        <v>93.867298376841831</v>
      </c>
    </row>
    <row r="164" spans="1:6" ht="12.75" customHeight="1" x14ac:dyDescent="0.2">
      <c r="A164" s="53">
        <v>321</v>
      </c>
      <c r="B164" s="85" t="s">
        <v>371</v>
      </c>
      <c r="C164" s="50" t="s">
        <v>372</v>
      </c>
      <c r="D164" s="51">
        <f t="shared" ref="D164:E164" si="40">SUM(D165:D168)</f>
        <v>78336.87</v>
      </c>
      <c r="E164" s="51">
        <f t="shared" si="40"/>
        <v>67826.26999999999</v>
      </c>
      <c r="F164" s="52">
        <f t="shared" si="31"/>
        <v>86.582818537426874</v>
      </c>
    </row>
    <row r="165" spans="1:6" ht="12.75" customHeight="1" x14ac:dyDescent="0.2">
      <c r="A165" s="53">
        <v>3211</v>
      </c>
      <c r="B165" s="85" t="s">
        <v>373</v>
      </c>
      <c r="C165" s="50" t="s">
        <v>374</v>
      </c>
      <c r="D165" s="242">
        <v>11672.87</v>
      </c>
      <c r="E165" s="242">
        <v>12802.24</v>
      </c>
      <c r="F165" s="52">
        <f t="shared" si="31"/>
        <v>109.67516985968318</v>
      </c>
    </row>
    <row r="166" spans="1:6" ht="12.75" customHeight="1" x14ac:dyDescent="0.2">
      <c r="A166" s="53">
        <v>3212</v>
      </c>
      <c r="B166" s="85" t="s">
        <v>375</v>
      </c>
      <c r="C166" s="50" t="s">
        <v>376</v>
      </c>
      <c r="D166" s="242">
        <v>33430.14</v>
      </c>
      <c r="E166" s="242">
        <v>36339.78</v>
      </c>
      <c r="F166" s="52">
        <f t="shared" si="31"/>
        <v>108.70364288034689</v>
      </c>
    </row>
    <row r="167" spans="1:6" ht="12.75" customHeight="1" x14ac:dyDescent="0.2">
      <c r="A167" s="53">
        <v>3213</v>
      </c>
      <c r="B167" s="85" t="s">
        <v>377</v>
      </c>
      <c r="C167" s="50" t="s">
        <v>378</v>
      </c>
      <c r="D167" s="242">
        <v>33229.86</v>
      </c>
      <c r="E167" s="242">
        <v>18684.25</v>
      </c>
      <c r="F167" s="52">
        <f t="shared" si="31"/>
        <v>56.227290755964667</v>
      </c>
    </row>
    <row r="168" spans="1:6" ht="12.75" customHeight="1" x14ac:dyDescent="0.2">
      <c r="A168" s="53">
        <v>3214</v>
      </c>
      <c r="B168" s="85" t="s">
        <v>379</v>
      </c>
      <c r="C168" s="50" t="s">
        <v>380</v>
      </c>
      <c r="D168" s="242">
        <v>4</v>
      </c>
      <c r="E168" s="242"/>
      <c r="F168" s="52">
        <f t="shared" si="31"/>
        <v>0</v>
      </c>
    </row>
    <row r="169" spans="1:6" ht="12.75" customHeight="1" x14ac:dyDescent="0.2">
      <c r="A169" s="53">
        <v>322</v>
      </c>
      <c r="B169" s="85" t="s">
        <v>381</v>
      </c>
      <c r="C169" s="50" t="s">
        <v>382</v>
      </c>
      <c r="D169" s="51">
        <f t="shared" ref="D169:E169" si="41">SUM(D170:D176)</f>
        <v>45206.11</v>
      </c>
      <c r="E169" s="51">
        <f t="shared" si="41"/>
        <v>65085.329999999994</v>
      </c>
      <c r="F169" s="52">
        <f t="shared" si="31"/>
        <v>143.97463086295193</v>
      </c>
    </row>
    <row r="170" spans="1:6" ht="12.75" customHeight="1" x14ac:dyDescent="0.2">
      <c r="A170" s="53">
        <v>3221</v>
      </c>
      <c r="B170" s="85" t="s">
        <v>383</v>
      </c>
      <c r="C170" s="50" t="s">
        <v>384</v>
      </c>
      <c r="D170" s="242">
        <v>24617.58</v>
      </c>
      <c r="E170" s="242">
        <v>33196.6</v>
      </c>
      <c r="F170" s="52">
        <f t="shared" si="31"/>
        <v>134.84916064048537</v>
      </c>
    </row>
    <row r="171" spans="1:6" ht="12.75" customHeight="1" x14ac:dyDescent="0.2">
      <c r="A171" s="53">
        <v>3222</v>
      </c>
      <c r="B171" s="85" t="s">
        <v>385</v>
      </c>
      <c r="C171" s="50" t="s">
        <v>386</v>
      </c>
      <c r="D171" s="242">
        <v>0</v>
      </c>
      <c r="E171" s="242"/>
      <c r="F171" s="52" t="str">
        <f t="shared" si="31"/>
        <v>-</v>
      </c>
    </row>
    <row r="172" spans="1:6" ht="12.75" customHeight="1" x14ac:dyDescent="0.2">
      <c r="A172" s="53">
        <v>3223</v>
      </c>
      <c r="B172" s="85" t="s">
        <v>387</v>
      </c>
      <c r="C172" s="50" t="s">
        <v>388</v>
      </c>
      <c r="D172" s="242">
        <v>16758.64</v>
      </c>
      <c r="E172" s="242">
        <v>14562.18</v>
      </c>
      <c r="F172" s="52">
        <f t="shared" si="31"/>
        <v>86.893566542392463</v>
      </c>
    </row>
    <row r="173" spans="1:6" ht="12.75" customHeight="1" x14ac:dyDescent="0.2">
      <c r="A173" s="53">
        <v>3224</v>
      </c>
      <c r="B173" s="85" t="s">
        <v>389</v>
      </c>
      <c r="C173" s="50" t="s">
        <v>390</v>
      </c>
      <c r="D173" s="242">
        <v>2786.11</v>
      </c>
      <c r="E173" s="242">
        <v>9497.34</v>
      </c>
      <c r="F173" s="52">
        <f t="shared" si="31"/>
        <v>340.88173115921478</v>
      </c>
    </row>
    <row r="174" spans="1:6" ht="12.75" customHeight="1" x14ac:dyDescent="0.2">
      <c r="A174" s="53">
        <v>3225</v>
      </c>
      <c r="B174" s="85" t="s">
        <v>391</v>
      </c>
      <c r="C174" s="50" t="s">
        <v>392</v>
      </c>
      <c r="D174" s="242">
        <v>522.11</v>
      </c>
      <c r="E174" s="242">
        <v>7537.96</v>
      </c>
      <c r="F174" s="52">
        <f t="shared" si="31"/>
        <v>1443.7494014671238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521.66999999999996</v>
      </c>
      <c r="E176" s="242">
        <v>291.25</v>
      </c>
      <c r="F176" s="52">
        <f t="shared" si="31"/>
        <v>55.830314183295961</v>
      </c>
    </row>
    <row r="177" spans="1:6" ht="12.75" customHeight="1" x14ac:dyDescent="0.2">
      <c r="A177" s="53">
        <v>323</v>
      </c>
      <c r="B177" s="85" t="s">
        <v>397</v>
      </c>
      <c r="C177" s="50" t="s">
        <v>398</v>
      </c>
      <c r="D177" s="51">
        <f t="shared" ref="D177:E177" si="42">SUM(D178:D186)</f>
        <v>53925.79</v>
      </c>
      <c r="E177" s="51">
        <f t="shared" si="42"/>
        <v>41105.19</v>
      </c>
      <c r="F177" s="52">
        <f t="shared" si="31"/>
        <v>76.225475788115489</v>
      </c>
    </row>
    <row r="178" spans="1:6" ht="12.75" customHeight="1" x14ac:dyDescent="0.2">
      <c r="A178" s="53">
        <v>3231</v>
      </c>
      <c r="B178" s="85" t="s">
        <v>399</v>
      </c>
      <c r="C178" s="50" t="s">
        <v>400</v>
      </c>
      <c r="D178" s="242">
        <v>3917.13</v>
      </c>
      <c r="E178" s="242">
        <v>3912.27</v>
      </c>
      <c r="F178" s="52">
        <f t="shared" si="31"/>
        <v>99.875929570884807</v>
      </c>
    </row>
    <row r="179" spans="1:6" ht="12.75" customHeight="1" x14ac:dyDescent="0.2">
      <c r="A179" s="53">
        <v>3232</v>
      </c>
      <c r="B179" s="85" t="s">
        <v>401</v>
      </c>
      <c r="C179" s="50" t="s">
        <v>402</v>
      </c>
      <c r="D179" s="242">
        <v>21620.47</v>
      </c>
      <c r="E179" s="242">
        <v>6324.54</v>
      </c>
      <c r="F179" s="52">
        <f t="shared" si="31"/>
        <v>29.25255556424074</v>
      </c>
    </row>
    <row r="180" spans="1:6" ht="12.75" customHeight="1" x14ac:dyDescent="0.2">
      <c r="A180" s="53">
        <v>3233</v>
      </c>
      <c r="B180" s="85" t="s">
        <v>403</v>
      </c>
      <c r="C180" s="50" t="s">
        <v>404</v>
      </c>
      <c r="D180" s="242">
        <v>607.58000000000004</v>
      </c>
      <c r="E180" s="242">
        <v>315.35000000000002</v>
      </c>
      <c r="F180" s="52">
        <f t="shared" si="31"/>
        <v>51.902630106323443</v>
      </c>
    </row>
    <row r="181" spans="1:6" ht="12.75" customHeight="1" x14ac:dyDescent="0.2">
      <c r="A181" s="53">
        <v>3234</v>
      </c>
      <c r="B181" s="85" t="s">
        <v>405</v>
      </c>
      <c r="C181" s="50" t="s">
        <v>406</v>
      </c>
      <c r="D181" s="242">
        <v>5953.87</v>
      </c>
      <c r="E181" s="242">
        <v>7671.44</v>
      </c>
      <c r="F181" s="52">
        <f t="shared" si="31"/>
        <v>128.84795939447787</v>
      </c>
    </row>
    <row r="182" spans="1:6" ht="12.75" customHeight="1" x14ac:dyDescent="0.2">
      <c r="A182" s="53">
        <v>3235</v>
      </c>
      <c r="B182" s="85" t="s">
        <v>407</v>
      </c>
      <c r="C182" s="50" t="s">
        <v>408</v>
      </c>
      <c r="D182" s="242">
        <v>10854.91</v>
      </c>
      <c r="E182" s="242">
        <v>11864.9</v>
      </c>
      <c r="F182" s="52">
        <f t="shared" si="31"/>
        <v>109.30445300790149</v>
      </c>
    </row>
    <row r="183" spans="1:6" ht="12.75" customHeight="1" x14ac:dyDescent="0.2">
      <c r="A183" s="53">
        <v>3236</v>
      </c>
      <c r="B183" s="85" t="s">
        <v>409</v>
      </c>
      <c r="C183" s="50" t="s">
        <v>410</v>
      </c>
      <c r="D183" s="242">
        <v>2548.3200000000002</v>
      </c>
      <c r="E183" s="242">
        <v>3325.4</v>
      </c>
      <c r="F183" s="52">
        <f t="shared" si="31"/>
        <v>130.49381553337099</v>
      </c>
    </row>
    <row r="184" spans="1:6" ht="12.75" customHeight="1" x14ac:dyDescent="0.2">
      <c r="A184" s="53">
        <v>3237</v>
      </c>
      <c r="B184" s="85" t="s">
        <v>411</v>
      </c>
      <c r="C184" s="50" t="s">
        <v>412</v>
      </c>
      <c r="D184" s="242">
        <v>1881.06</v>
      </c>
      <c r="E184" s="242">
        <v>1246.49</v>
      </c>
      <c r="F184" s="52">
        <f t="shared" si="31"/>
        <v>66.265297226032132</v>
      </c>
    </row>
    <row r="185" spans="1:6" ht="12.75" customHeight="1" x14ac:dyDescent="0.2">
      <c r="A185" s="53">
        <v>3238</v>
      </c>
      <c r="B185" s="85" t="s">
        <v>413</v>
      </c>
      <c r="C185" s="50" t="s">
        <v>414</v>
      </c>
      <c r="D185" s="242">
        <v>4913.0600000000004</v>
      </c>
      <c r="E185" s="242">
        <v>5901.5</v>
      </c>
      <c r="F185" s="52">
        <f t="shared" si="31"/>
        <v>120.11862260994167</v>
      </c>
    </row>
    <row r="186" spans="1:6" ht="12.75" customHeight="1" x14ac:dyDescent="0.2">
      <c r="A186" s="53">
        <v>3239</v>
      </c>
      <c r="B186" s="85" t="s">
        <v>415</v>
      </c>
      <c r="C186" s="50" t="s">
        <v>416</v>
      </c>
      <c r="D186" s="242">
        <v>1629.39</v>
      </c>
      <c r="E186" s="242">
        <v>543.29999999999995</v>
      </c>
      <c r="F186" s="52">
        <f t="shared" si="31"/>
        <v>33.343766685692188</v>
      </c>
    </row>
    <row r="187" spans="1:6" ht="12.75" customHeight="1" x14ac:dyDescent="0.2">
      <c r="A187" s="53">
        <v>324</v>
      </c>
      <c r="B187" s="85" t="s">
        <v>417</v>
      </c>
      <c r="C187" s="50" t="s">
        <v>418</v>
      </c>
      <c r="D187" s="242">
        <v>50329.58</v>
      </c>
      <c r="E187" s="242">
        <v>46408.89</v>
      </c>
      <c r="F187" s="52">
        <f t="shared" si="31"/>
        <v>92.209968769856616</v>
      </c>
    </row>
    <row r="188" spans="1:6" ht="12.75" customHeight="1" x14ac:dyDescent="0.2">
      <c r="A188" s="53">
        <v>329</v>
      </c>
      <c r="B188" s="85" t="s">
        <v>419</v>
      </c>
      <c r="C188" s="50" t="s">
        <v>420</v>
      </c>
      <c r="D188" s="51">
        <f t="shared" ref="D188:E188" si="43">SUM(D189:D195)</f>
        <v>24047.1</v>
      </c>
      <c r="E188" s="51">
        <f t="shared" si="43"/>
        <v>15974.84</v>
      </c>
      <c r="F188" s="52">
        <f t="shared" si="31"/>
        <v>66.431461589963035</v>
      </c>
    </row>
    <row r="189" spans="1:6" ht="12.75" customHeight="1" x14ac:dyDescent="0.2">
      <c r="A189" s="53">
        <v>3291</v>
      </c>
      <c r="B189" s="232" t="s">
        <v>421</v>
      </c>
      <c r="C189" s="50" t="s">
        <v>422</v>
      </c>
      <c r="D189" s="242">
        <v>260</v>
      </c>
      <c r="E189" s="242"/>
      <c r="F189" s="52">
        <f t="shared" si="31"/>
        <v>0</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2064.9699999999998</v>
      </c>
      <c r="E191" s="242">
        <v>906.97</v>
      </c>
      <c r="F191" s="52">
        <f t="shared" si="31"/>
        <v>43.921703463004313</v>
      </c>
    </row>
    <row r="192" spans="1:6" ht="12.75" customHeight="1" x14ac:dyDescent="0.2">
      <c r="A192" s="53">
        <v>3294</v>
      </c>
      <c r="B192" s="85" t="s">
        <v>427</v>
      </c>
      <c r="C192" s="50" t="s">
        <v>428</v>
      </c>
      <c r="D192" s="242">
        <v>35</v>
      </c>
      <c r="E192" s="242"/>
      <c r="F192" s="52">
        <f t="shared" si="31"/>
        <v>0</v>
      </c>
    </row>
    <row r="193" spans="1:6" ht="12.75" customHeight="1" x14ac:dyDescent="0.2">
      <c r="A193" s="53">
        <v>3295</v>
      </c>
      <c r="B193" s="85" t="s">
        <v>429</v>
      </c>
      <c r="C193" s="50" t="s">
        <v>430</v>
      </c>
      <c r="D193" s="242">
        <v>4192.92</v>
      </c>
      <c r="E193" s="242">
        <v>3711.44</v>
      </c>
      <c r="F193" s="52">
        <f t="shared" si="31"/>
        <v>88.516833137765573</v>
      </c>
    </row>
    <row r="194" spans="1:6" ht="12.75" customHeight="1" x14ac:dyDescent="0.2">
      <c r="A194" s="53" t="s">
        <v>431</v>
      </c>
      <c r="B194" s="85" t="s">
        <v>432</v>
      </c>
      <c r="C194" s="50" t="s">
        <v>431</v>
      </c>
      <c r="D194" s="242">
        <v>7225.18</v>
      </c>
      <c r="E194" s="242"/>
      <c r="F194" s="52">
        <f t="shared" si="31"/>
        <v>0</v>
      </c>
    </row>
    <row r="195" spans="1:6" ht="12.75" customHeight="1" x14ac:dyDescent="0.2">
      <c r="A195" s="53">
        <v>3299</v>
      </c>
      <c r="B195" s="85" t="s">
        <v>433</v>
      </c>
      <c r="C195" s="50" t="s">
        <v>434</v>
      </c>
      <c r="D195" s="242">
        <v>10269.030000000001</v>
      </c>
      <c r="E195" s="242">
        <v>11356.43</v>
      </c>
      <c r="F195" s="52">
        <f t="shared" si="31"/>
        <v>110.58912088094006</v>
      </c>
    </row>
    <row r="196" spans="1:6" ht="12.75" customHeight="1" x14ac:dyDescent="0.2">
      <c r="A196" s="53">
        <v>34</v>
      </c>
      <c r="B196" s="232" t="s">
        <v>435</v>
      </c>
      <c r="C196" s="50" t="s">
        <v>436</v>
      </c>
      <c r="D196" s="51">
        <f t="shared" ref="D196:E196" si="44">D197+D202+D210</f>
        <v>6257.3</v>
      </c>
      <c r="E196" s="51">
        <f t="shared" si="44"/>
        <v>1815.2</v>
      </c>
      <c r="F196" s="52">
        <f t="shared" si="31"/>
        <v>29.009317117606635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6257.3</v>
      </c>
      <c r="E210" s="51">
        <f t="shared" si="47"/>
        <v>1815.2</v>
      </c>
      <c r="F210" s="52">
        <f t="shared" si="31"/>
        <v>29.009317117606635</v>
      </c>
    </row>
    <row r="211" spans="1:6" ht="12.75" customHeight="1" x14ac:dyDescent="0.2">
      <c r="A211" s="53">
        <v>3431</v>
      </c>
      <c r="B211" s="232" t="s">
        <v>465</v>
      </c>
      <c r="C211" s="50" t="s">
        <v>466</v>
      </c>
      <c r="D211" s="242">
        <v>1848.18</v>
      </c>
      <c r="E211" s="242">
        <v>1815.16</v>
      </c>
      <c r="F211" s="52">
        <f t="shared" si="31"/>
        <v>98.213377484877014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4409.12</v>
      </c>
      <c r="E213" s="242">
        <v>0.04</v>
      </c>
      <c r="F213" s="52">
        <f t="shared" si="31"/>
        <v>9.0721050912653768E-4</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2437.5</v>
      </c>
      <c r="E263" s="51">
        <f t="shared" si="68"/>
        <v>2578.5</v>
      </c>
      <c r="F263" s="52">
        <f t="shared" ref="F263:F267" si="69">IF(D263&lt;&gt;0,IF(E263/D263&gt;=100,"&gt;&gt;100",E263/D263*100),"-")</f>
        <v>105.78461538461539</v>
      </c>
    </row>
    <row r="264" spans="1:6" ht="12.75" customHeight="1" x14ac:dyDescent="0.2">
      <c r="A264" s="53">
        <v>381</v>
      </c>
      <c r="B264" s="85" t="s">
        <v>567</v>
      </c>
      <c r="C264" s="50" t="s">
        <v>568</v>
      </c>
      <c r="D264" s="51">
        <f t="shared" ref="D264:E264" si="70">SUM(D265:D267)</f>
        <v>2437.5</v>
      </c>
      <c r="E264" s="51">
        <f t="shared" si="70"/>
        <v>2578.5</v>
      </c>
      <c r="F264" s="52">
        <f t="shared" si="69"/>
        <v>105.78461538461539</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2437.5</v>
      </c>
      <c r="E266" s="242">
        <v>2578.5</v>
      </c>
      <c r="F266" s="52">
        <f t="shared" si="69"/>
        <v>105.78461538461539</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1777830.95</v>
      </c>
      <c r="E289" s="51">
        <f t="shared" si="79"/>
        <v>2136882.4700000002</v>
      </c>
      <c r="F289" s="52">
        <f t="shared" si="76"/>
        <v>120.19604394894803</v>
      </c>
    </row>
    <row r="290" spans="1:6" ht="12.75" customHeight="1" x14ac:dyDescent="0.2">
      <c r="A290" s="53" t="s">
        <v>608</v>
      </c>
      <c r="B290" s="85" t="s">
        <v>619</v>
      </c>
      <c r="C290" s="50" t="s">
        <v>620</v>
      </c>
      <c r="D290" s="51">
        <f>IF(D6&gt;=D289,D6-D289,0)</f>
        <v>25969.790000000037</v>
      </c>
      <c r="E290" s="51">
        <f>IF(E6&gt;=E289,E6-E289,0)</f>
        <v>44125.35999999987</v>
      </c>
      <c r="F290" s="52">
        <f t="shared" si="76"/>
        <v>169.91034582874875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91301.88</v>
      </c>
      <c r="E292" s="242">
        <v>106685.75999999999</v>
      </c>
      <c r="F292" s="52">
        <f t="shared" si="76"/>
        <v>116.84946684558959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117.52</v>
      </c>
      <c r="E298" s="51">
        <f t="shared" si="80"/>
        <v>19.59</v>
      </c>
      <c r="F298" s="52">
        <f t="shared" ref="F298:F418" si="81">IF(D298&lt;&gt;0,IF(E298/D298&gt;=100,"&gt;&gt;100",E298/D298*100),"-")</f>
        <v>16.669503063308376</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117.52</v>
      </c>
      <c r="E311" s="51">
        <f t="shared" si="85"/>
        <v>19.59</v>
      </c>
      <c r="F311" s="52">
        <f t="shared" si="81"/>
        <v>16.669503063308376</v>
      </c>
    </row>
    <row r="312" spans="1:6" ht="12.75" customHeight="1" x14ac:dyDescent="0.2">
      <c r="A312" s="53">
        <v>721</v>
      </c>
      <c r="B312" s="85" t="s">
        <v>662</v>
      </c>
      <c r="C312" s="50" t="s">
        <v>663</v>
      </c>
      <c r="D312" s="51">
        <f t="shared" ref="D312:E312" si="86">SUM(D313:D316)</f>
        <v>117.52</v>
      </c>
      <c r="E312" s="51">
        <f t="shared" si="86"/>
        <v>19.59</v>
      </c>
      <c r="F312" s="52">
        <f t="shared" si="81"/>
        <v>16.669503063308376</v>
      </c>
    </row>
    <row r="313" spans="1:6" ht="12.75" customHeight="1" x14ac:dyDescent="0.2">
      <c r="A313" s="53">
        <v>7211</v>
      </c>
      <c r="B313" s="85" t="s">
        <v>664</v>
      </c>
      <c r="C313" s="50" t="s">
        <v>665</v>
      </c>
      <c r="D313" s="242">
        <v>117.52</v>
      </c>
      <c r="E313" s="242">
        <v>19.59</v>
      </c>
      <c r="F313" s="52">
        <f t="shared" si="81"/>
        <v>16.669503063308376</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7261.32</v>
      </c>
      <c r="E350" s="51">
        <f t="shared" si="95"/>
        <v>6502.79</v>
      </c>
      <c r="F350" s="52">
        <f t="shared" si="81"/>
        <v>89.553827678714072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7261.32</v>
      </c>
      <c r="E363" s="51">
        <f t="shared" si="99"/>
        <v>6502.79</v>
      </c>
      <c r="F363" s="52">
        <f t="shared" si="81"/>
        <v>89.553827678714072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6464.32</v>
      </c>
      <c r="E369" s="51">
        <f t="shared" si="101"/>
        <v>5705.79</v>
      </c>
      <c r="F369" s="52">
        <f t="shared" si="81"/>
        <v>88.265896490272766</v>
      </c>
    </row>
    <row r="370" spans="1:6" ht="12.75" customHeight="1" x14ac:dyDescent="0.2">
      <c r="A370" s="53">
        <v>4221</v>
      </c>
      <c r="B370" s="85" t="s">
        <v>674</v>
      </c>
      <c r="C370" s="50" t="s">
        <v>766</v>
      </c>
      <c r="D370" s="242">
        <v>628.92999999999995</v>
      </c>
      <c r="E370" s="242"/>
      <c r="F370" s="52">
        <f t="shared" si="81"/>
        <v>0</v>
      </c>
    </row>
    <row r="371" spans="1:6" ht="12.75" customHeight="1" x14ac:dyDescent="0.2">
      <c r="A371" s="53">
        <v>4222</v>
      </c>
      <c r="B371" s="85" t="s">
        <v>767</v>
      </c>
      <c r="C371" s="50" t="s">
        <v>768</v>
      </c>
      <c r="D371" s="242">
        <v>884</v>
      </c>
      <c r="E371" s="242"/>
      <c r="F371" s="52">
        <f t="shared" si="81"/>
        <v>0</v>
      </c>
    </row>
    <row r="372" spans="1:6" ht="12.75" customHeight="1" x14ac:dyDescent="0.2">
      <c r="A372" s="53">
        <v>4223</v>
      </c>
      <c r="B372" s="85" t="s">
        <v>678</v>
      </c>
      <c r="C372" s="50" t="s">
        <v>769</v>
      </c>
      <c r="D372" s="242">
        <v>0</v>
      </c>
      <c r="E372" s="242">
        <v>4118.75</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4951.3900000000003</v>
      </c>
      <c r="E376" s="242">
        <v>1587.04</v>
      </c>
      <c r="F376" s="52">
        <f t="shared" si="81"/>
        <v>32.052413564675774</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797</v>
      </c>
      <c r="E383" s="51">
        <f t="shared" si="103"/>
        <v>797</v>
      </c>
      <c r="F383" s="52">
        <f t="shared" si="81"/>
        <v>100</v>
      </c>
    </row>
    <row r="384" spans="1:6" ht="12.75" customHeight="1" x14ac:dyDescent="0.2">
      <c r="A384" s="53">
        <v>4241</v>
      </c>
      <c r="B384" s="85" t="s">
        <v>783</v>
      </c>
      <c r="C384" s="50" t="s">
        <v>784</v>
      </c>
      <c r="D384" s="242">
        <v>797</v>
      </c>
      <c r="E384" s="242">
        <v>797</v>
      </c>
      <c r="F384" s="52">
        <f t="shared" si="81"/>
        <v>100</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7143.7999999999993</v>
      </c>
      <c r="E408" s="51">
        <f t="shared" si="111"/>
        <v>6483.2</v>
      </c>
      <c r="F408" s="52">
        <f t="shared" si="81"/>
        <v>90.752820627677153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48948.37</v>
      </c>
      <c r="E410" s="242">
        <v>45506.26</v>
      </c>
      <c r="F410" s="52">
        <f t="shared" si="81"/>
        <v>92.967876151953575</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1803918.26</v>
      </c>
      <c r="E412" s="51">
        <f>E6+E298</f>
        <v>2181027.42</v>
      </c>
      <c r="F412" s="52">
        <f t="shared" si="81"/>
        <v>120.90500264684943</v>
      </c>
    </row>
    <row r="413" spans="1:6" ht="12.75" customHeight="1" x14ac:dyDescent="0.2">
      <c r="A413" s="53" t="s">
        <v>608</v>
      </c>
      <c r="B413" s="85" t="s">
        <v>831</v>
      </c>
      <c r="C413" s="50" t="s">
        <v>832</v>
      </c>
      <c r="D413" s="51">
        <f t="shared" ref="D413:E413" si="112">D289+D350</f>
        <v>1785092.27</v>
      </c>
      <c r="E413" s="51">
        <f t="shared" si="112"/>
        <v>2143385.2600000002</v>
      </c>
      <c r="F413" s="52">
        <f t="shared" si="81"/>
        <v>120.07139888628839</v>
      </c>
    </row>
    <row r="414" spans="1:6" ht="12.75" customHeight="1" x14ac:dyDescent="0.2">
      <c r="A414" s="53" t="s">
        <v>608</v>
      </c>
      <c r="B414" s="85" t="s">
        <v>833</v>
      </c>
      <c r="C414" s="50" t="s">
        <v>834</v>
      </c>
      <c r="D414" s="51">
        <f t="shared" ref="D414:E414" si="113">IF(D412&gt;=D413,D412-D413,0)</f>
        <v>18825.989999999991</v>
      </c>
      <c r="E414" s="51">
        <f t="shared" si="113"/>
        <v>37642.159999999683</v>
      </c>
      <c r="F414" s="52">
        <f t="shared" si="81"/>
        <v>199.94783806854088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42353.51</v>
      </c>
      <c r="E416" s="51">
        <f t="shared" si="115"/>
        <v>61179.499999999993</v>
      </c>
      <c r="F416" s="52">
        <f t="shared" si="81"/>
        <v>144.44965718307643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1803918.26</v>
      </c>
      <c r="E639" s="51">
        <f t="shared" si="180"/>
        <v>2181027.42</v>
      </c>
      <c r="F639" s="52">
        <f t="shared" si="119"/>
        <v>120.90500264684943</v>
      </c>
    </row>
    <row r="640" spans="1:6" ht="12.75" customHeight="1" x14ac:dyDescent="0.2">
      <c r="A640" s="53" t="s">
        <v>608</v>
      </c>
      <c r="B640" s="85" t="s">
        <v>1277</v>
      </c>
      <c r="C640" s="50" t="s">
        <v>1278</v>
      </c>
      <c r="D640" s="51">
        <f t="shared" ref="D640:E640" si="181">D413+D528</f>
        <v>1785092.27</v>
      </c>
      <c r="E640" s="51">
        <f t="shared" si="181"/>
        <v>2143385.2600000002</v>
      </c>
      <c r="F640" s="52">
        <f t="shared" si="119"/>
        <v>120.07139888628839</v>
      </c>
    </row>
    <row r="641" spans="1:6" ht="12.75" customHeight="1" x14ac:dyDescent="0.2">
      <c r="A641" s="53" t="s">
        <v>608</v>
      </c>
      <c r="B641" s="85" t="s">
        <v>1279</v>
      </c>
      <c r="C641" s="50" t="s">
        <v>1280</v>
      </c>
      <c r="D641" s="51">
        <f t="shared" ref="D641:E641" si="182">IF(D639&gt;=D640,D639-D640,0)</f>
        <v>18825.989999999991</v>
      </c>
      <c r="E641" s="51">
        <f t="shared" si="182"/>
        <v>37642.159999999683</v>
      </c>
      <c r="F641" s="52">
        <f t="shared" si="119"/>
        <v>199.94783806854088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42353.51</v>
      </c>
      <c r="E643" s="51">
        <f t="shared" si="184"/>
        <v>61179.499999999993</v>
      </c>
      <c r="F643" s="52">
        <f t="shared" si="119"/>
        <v>144.44965718307643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61179.499999999993</v>
      </c>
      <c r="E645" s="51">
        <f t="shared" si="186"/>
        <v>98821.659999999683</v>
      </c>
      <c r="F645" s="52">
        <f t="shared" si="119"/>
        <v>161.52740705628469</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132627.03</v>
      </c>
      <c r="E647" s="243">
        <v>156883.23000000001</v>
      </c>
      <c r="F647" s="57">
        <f t="shared" si="119"/>
        <v>118.28903203215818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47895.22</v>
      </c>
      <c r="E649" s="242">
        <v>68954.179999999993</v>
      </c>
      <c r="F649" s="52">
        <f t="shared" ref="F649:F724" si="188">IF(D649&lt;&gt;0,IF(E649/D649&gt;=100,"&gt;&gt;100",E649/D649*100),"-")</f>
        <v>143.96881358933103</v>
      </c>
    </row>
    <row r="650" spans="1:6" ht="12.75" customHeight="1" x14ac:dyDescent="0.2">
      <c r="A650" s="53" t="s">
        <v>1296</v>
      </c>
      <c r="B650" s="85" t="s">
        <v>1297</v>
      </c>
      <c r="C650" s="50" t="s">
        <v>1296</v>
      </c>
      <c r="D650" s="242">
        <v>321995</v>
      </c>
      <c r="E650" s="242">
        <v>321662.38</v>
      </c>
      <c r="F650" s="52">
        <f t="shared" si="188"/>
        <v>99.896700259320809</v>
      </c>
    </row>
    <row r="651" spans="1:6" ht="12.75" customHeight="1" x14ac:dyDescent="0.2">
      <c r="A651" s="53" t="s">
        <v>1298</v>
      </c>
      <c r="B651" s="85" t="s">
        <v>1299</v>
      </c>
      <c r="C651" s="50" t="s">
        <v>1298</v>
      </c>
      <c r="D651" s="242">
        <v>300936.03999999998</v>
      </c>
      <c r="E651" s="242">
        <v>281419.27</v>
      </c>
      <c r="F651" s="52">
        <f t="shared" si="188"/>
        <v>93.514645171778042</v>
      </c>
    </row>
    <row r="652" spans="1:6" ht="24" x14ac:dyDescent="0.2">
      <c r="A652" s="53">
        <v>11</v>
      </c>
      <c r="B652" s="85" t="s">
        <v>1300</v>
      </c>
      <c r="C652" s="50" t="s">
        <v>1301</v>
      </c>
      <c r="D652" s="51">
        <f t="shared" ref="D652:E652" si="189">+D649+D650-D651</f>
        <v>68954.179999999993</v>
      </c>
      <c r="E652" s="51">
        <f t="shared" si="189"/>
        <v>109197.28999999998</v>
      </c>
      <c r="F652" s="52">
        <f t="shared" si="188"/>
        <v>158.3621036462184</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74</v>
      </c>
      <c r="E654" s="262">
        <v>72</v>
      </c>
      <c r="F654" s="52">
        <f t="shared" si="188"/>
        <v>97.297297297297305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60</v>
      </c>
      <c r="E656" s="262">
        <v>60</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1510094.75</v>
      </c>
      <c r="E675" s="242">
        <v>1862784.29</v>
      </c>
      <c r="F675" s="52">
        <f t="shared" si="188"/>
        <v>123.35545766250759</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797</v>
      </c>
      <c r="E677" s="242">
        <v>797</v>
      </c>
      <c r="F677" s="52">
        <f t="shared" si="188"/>
        <v>100</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95792.1</v>
      </c>
      <c r="E694" s="242">
        <v>90877.45</v>
      </c>
      <c r="F694" s="52">
        <f t="shared" si="188"/>
        <v>94.869462095517264</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14492.7</v>
      </c>
      <c r="E710" s="242">
        <v>14262</v>
      </c>
      <c r="F710" s="52">
        <f t="shared" si="188"/>
        <v>98.40816411020721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2213.11</v>
      </c>
      <c r="E716" s="242"/>
      <c r="F716" s="52">
        <f t="shared" si="188"/>
        <v>0</v>
      </c>
    </row>
    <row r="717" spans="1:6" ht="12.75" customHeight="1" x14ac:dyDescent="0.2">
      <c r="A717" s="53">
        <v>31215</v>
      </c>
      <c r="B717" s="85" t="s">
        <v>1413</v>
      </c>
      <c r="C717" s="50" t="s">
        <v>1414</v>
      </c>
      <c r="D717" s="242">
        <v>4364.67</v>
      </c>
      <c r="E717" s="242">
        <v>2207.1999999999998</v>
      </c>
      <c r="F717" s="52">
        <f t="shared" si="188"/>
        <v>50.569687971828337</v>
      </c>
    </row>
    <row r="718" spans="1:6" ht="12.75" customHeight="1" x14ac:dyDescent="0.2">
      <c r="A718" s="53">
        <v>32121</v>
      </c>
      <c r="B718" s="85" t="s">
        <v>1415</v>
      </c>
      <c r="C718" s="50" t="s">
        <v>1416</v>
      </c>
      <c r="D718" s="242">
        <v>33430.14</v>
      </c>
      <c r="E718" s="242">
        <v>36339.78</v>
      </c>
      <c r="F718" s="52">
        <f t="shared" si="188"/>
        <v>108.70364288034689</v>
      </c>
    </row>
    <row r="719" spans="1:6" ht="12.75" customHeight="1" x14ac:dyDescent="0.2">
      <c r="A719" s="53" t="s">
        <v>1417</v>
      </c>
      <c r="B719" s="85" t="s">
        <v>1418</v>
      </c>
      <c r="C719" s="50" t="s">
        <v>1417</v>
      </c>
      <c r="D719" s="242">
        <v>53.08</v>
      </c>
      <c r="E719" s="242"/>
      <c r="F719" s="52">
        <f t="shared" si="188"/>
        <v>0</v>
      </c>
    </row>
    <row r="720" spans="1:6" ht="12.75" customHeight="1" x14ac:dyDescent="0.2">
      <c r="A720" s="53" t="s">
        <v>1419</v>
      </c>
      <c r="B720" s="85" t="s">
        <v>1420</v>
      </c>
      <c r="C720" s="50" t="s">
        <v>1419</v>
      </c>
      <c r="D720" s="242">
        <v>2548.3200000000002</v>
      </c>
      <c r="E720" s="242">
        <v>3325.4</v>
      </c>
      <c r="F720" s="52">
        <f t="shared" si="188"/>
        <v>130.49381553337099</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745.27</v>
      </c>
      <c r="E722" s="242">
        <v>330.91</v>
      </c>
      <c r="F722" s="52">
        <f t="shared" si="188"/>
        <v>44.401357897137956</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89" sqref="E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309965.83</v>
      </c>
      <c r="E6" s="229">
        <f t="shared" si="0"/>
        <v>387015.77</v>
      </c>
      <c r="F6" s="230">
        <f t="shared" ref="F6:F260" si="1">IF(D6&gt;0,IF(E6/D6&gt;=100,"&gt;&gt;100",E6/D6*100),"-")</f>
        <v>124.85755929935888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90694.44</v>
      </c>
      <c r="E7" s="104">
        <f t="shared" si="2"/>
        <v>105154.67000000001</v>
      </c>
      <c r="F7" s="93">
        <f t="shared" si="1"/>
        <v>115.9438990967914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90694.44</v>
      </c>
      <c r="E12" s="104">
        <f t="shared" si="3"/>
        <v>105154.67000000001</v>
      </c>
      <c r="F12" s="93">
        <f t="shared" si="1"/>
        <v>115.9438990967914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591307.53</v>
      </c>
      <c r="E15" s="247">
        <v>591307.53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591307.53</v>
      </c>
      <c r="E18" s="247">
        <v>591307.53</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42382.47</v>
      </c>
      <c r="E19" s="104">
        <f t="shared" si="5"/>
        <v>56045.700000000012</v>
      </c>
      <c r="F19" s="93">
        <f t="shared" si="1"/>
        <v>132.2379276148842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110596.35</v>
      </c>
      <c r="E20" s="247">
        <v>174885.05</v>
      </c>
      <c r="F20" s="93">
        <f t="shared" si="1"/>
        <v>158.12913355639674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2802.05</v>
      </c>
      <c r="E21" s="247">
        <v>2802.05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14991.73</v>
      </c>
      <c r="E22" s="247">
        <v>19110.48</v>
      </c>
      <c r="F22" s="93">
        <f t="shared" si="1"/>
        <v>127.47348037884888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115544.53</v>
      </c>
      <c r="E26" s="247">
        <v>117131.57</v>
      </c>
      <c r="F26" s="93">
        <f t="shared" si="1"/>
        <v>101.37353105335234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201552.19</v>
      </c>
      <c r="E28" s="247">
        <v>257883.45</v>
      </c>
      <c r="F28" s="93">
        <f t="shared" si="1"/>
        <v>127.9487213708767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48311.97</v>
      </c>
      <c r="E35" s="104">
        <f t="shared" si="7"/>
        <v>49108.97</v>
      </c>
      <c r="F35" s="93">
        <f t="shared" si="1"/>
        <v>101.64969468229094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48185.87</v>
      </c>
      <c r="E36" s="247">
        <v>48982.87</v>
      </c>
      <c r="F36" s="93">
        <f t="shared" si="1"/>
        <v>101.65401185036194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126.1</v>
      </c>
      <c r="E37" s="247">
        <v>126.1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6782.5</v>
      </c>
      <c r="E47" s="247">
        <v>6782.5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6782.5</v>
      </c>
      <c r="E50" s="247">
        <v>6782.5</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45504.56</v>
      </c>
      <c r="E54" s="247">
        <v>53042.52</v>
      </c>
      <c r="F54" s="93">
        <f t="shared" si="1"/>
        <v>116.56528488573453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45504.56</v>
      </c>
      <c r="E55" s="247">
        <v>53042.52</v>
      </c>
      <c r="F55" s="93">
        <f t="shared" si="1"/>
        <v>116.56528488573453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219271.39</v>
      </c>
      <c r="E68" s="104">
        <f t="shared" si="13"/>
        <v>281861.10000000003</v>
      </c>
      <c r="F68" s="93">
        <f t="shared" si="1"/>
        <v>128.54440335330571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68954.180000000008</v>
      </c>
      <c r="E69" s="104">
        <f t="shared" si="14"/>
        <v>109197.29000000001</v>
      </c>
      <c r="F69" s="93">
        <f t="shared" si="1"/>
        <v>158.3621036462184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68846.36</v>
      </c>
      <c r="E70" s="104">
        <f t="shared" si="15"/>
        <v>109195.57</v>
      </c>
      <c r="F70" s="93">
        <f t="shared" si="1"/>
        <v>158.60761556602267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68846.36</v>
      </c>
      <c r="E72" s="247">
        <v>109195.57</v>
      </c>
      <c r="F72" s="93">
        <f t="shared" si="1"/>
        <v>158.60761556602267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107.82</v>
      </c>
      <c r="E76" s="247">
        <v>1.72</v>
      </c>
      <c r="F76" s="93">
        <f t="shared" si="1"/>
        <v>1.5952513448339825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17690.18</v>
      </c>
      <c r="E78" s="104">
        <f>E79+SUM(E82:E84)-E85+E86</f>
        <v>15780.58</v>
      </c>
      <c r="F78" s="93">
        <f t="shared" si="1"/>
        <v>89.205310516908256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17690.18</v>
      </c>
      <c r="E86" s="247">
        <v>15780.58</v>
      </c>
      <c r="F86" s="93">
        <f t="shared" si="1"/>
        <v>89.205310516908256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132627.03</v>
      </c>
      <c r="E170" s="104">
        <f t="shared" si="29"/>
        <v>156883.23000000001</v>
      </c>
      <c r="F170" s="93">
        <f t="shared" si="1"/>
        <v>118.28903203215818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132627.03</v>
      </c>
      <c r="E173" s="247">
        <v>156883.23000000001</v>
      </c>
      <c r="F173" s="93">
        <f t="shared" si="1"/>
        <v>118.28903203215818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309965.82999999996</v>
      </c>
      <c r="E175" s="104">
        <f t="shared" si="30"/>
        <v>387015.77</v>
      </c>
      <c r="F175" s="93">
        <f t="shared" si="1"/>
        <v>124.85755929935894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158091.82999999999</v>
      </c>
      <c r="E176" s="104">
        <f t="shared" si="31"/>
        <v>183039.37999999998</v>
      </c>
      <c r="F176" s="93">
        <f t="shared" si="1"/>
        <v>115.78041698929033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158091.82999999999</v>
      </c>
      <c r="E177" s="104">
        <f t="shared" si="32"/>
        <v>183039.37999999998</v>
      </c>
      <c r="F177" s="93">
        <f t="shared" si="1"/>
        <v>115.78041698929033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136033.4</v>
      </c>
      <c r="E178" s="247">
        <v>162557.53</v>
      </c>
      <c r="F178" s="93">
        <f t="shared" si="1"/>
        <v>119.49824822433315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4144.3599999999997</v>
      </c>
      <c r="E179" s="247">
        <v>4527.91</v>
      </c>
      <c r="F179" s="93">
        <f t="shared" si="1"/>
        <v>109.25474620930615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223.89</v>
      </c>
      <c r="E180" s="104">
        <f t="shared" si="33"/>
        <v>173.36</v>
      </c>
      <c r="F180" s="93">
        <f t="shared" si="1"/>
        <v>77.430881236321412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223.89</v>
      </c>
      <c r="E183" s="247">
        <v>173.36</v>
      </c>
      <c r="F183" s="93">
        <f t="shared" si="1"/>
        <v>77.430881236321412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17690.18</v>
      </c>
      <c r="E188" s="247">
        <v>15780.58</v>
      </c>
      <c r="F188" s="93">
        <f t="shared" si="1"/>
        <v>89.205310516908256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151874</v>
      </c>
      <c r="E237" s="104">
        <f t="shared" si="41"/>
        <v>203976.39</v>
      </c>
      <c r="F237" s="93">
        <f t="shared" si="1"/>
        <v>134.30632629679866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90694.5</v>
      </c>
      <c r="E238" s="104">
        <f t="shared" si="42"/>
        <v>105154.73000000001</v>
      </c>
      <c r="F238" s="93">
        <f t="shared" si="1"/>
        <v>115.94388854891973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90694.5</v>
      </c>
      <c r="E239" s="104">
        <f t="shared" si="43"/>
        <v>105154.73000000001</v>
      </c>
      <c r="F239" s="93">
        <f t="shared" si="1"/>
        <v>115.94388854891973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79970.25</v>
      </c>
      <c r="E240" s="247">
        <v>93777.41</v>
      </c>
      <c r="F240" s="93">
        <f t="shared" si="1"/>
        <v>117.26537055967687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10724.25</v>
      </c>
      <c r="E241" s="247">
        <v>11377.32</v>
      </c>
      <c r="F241" s="93">
        <f t="shared" si="1"/>
        <v>106.089656619344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61179.499999999993</v>
      </c>
      <c r="E245" s="104">
        <f t="shared" si="45"/>
        <v>98821.659999999989</v>
      </c>
      <c r="F245" s="93">
        <f t="shared" si="1"/>
        <v>161.5274070562852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106685.75999999999</v>
      </c>
      <c r="E246" s="104">
        <f t="shared" si="46"/>
        <v>148733.71</v>
      </c>
      <c r="F246" s="93">
        <f t="shared" si="1"/>
        <v>139.4128982162193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106685.75999999999</v>
      </c>
      <c r="E247" s="247">
        <v>148733.71</v>
      </c>
      <c r="F247" s="93">
        <f t="shared" si="1"/>
        <v>139.4128982162193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45506.26</v>
      </c>
      <c r="E250" s="104">
        <f t="shared" si="47"/>
        <v>49912.05</v>
      </c>
      <c r="F250" s="93">
        <f t="shared" si="1"/>
        <v>109.6817229102106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45506.26</v>
      </c>
      <c r="E252" s="247">
        <v>49912.05</v>
      </c>
      <c r="F252" s="93">
        <f t="shared" si="1"/>
        <v>109.6817229102106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43227.34</v>
      </c>
      <c r="E259" s="104">
        <f t="shared" si="49"/>
        <v>5034.6400000000003</v>
      </c>
      <c r="F259" s="93">
        <f t="shared" si="1"/>
        <v>11.646888288754296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43227.34</v>
      </c>
      <c r="E260" s="248">
        <v>5034.6400000000003</v>
      </c>
      <c r="F260" s="97">
        <f t="shared" si="1"/>
        <v>11.646888288754296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17690.18</v>
      </c>
      <c r="E268" s="247">
        <v>15780.58</v>
      </c>
      <c r="F268" s="93">
        <f t="shared" si="50"/>
        <v>89.205310516908256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158091.82999999999</v>
      </c>
      <c r="E288" s="247">
        <v>183039.38</v>
      </c>
      <c r="F288" s="93">
        <f t="shared" si="50"/>
        <v>115.78041698929036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17690.18</v>
      </c>
      <c r="E302" s="247">
        <v>15780.58</v>
      </c>
      <c r="F302" s="93">
        <f t="shared" si="50"/>
        <v>89.205310516908256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1785092.27</v>
      </c>
      <c r="E114" s="81">
        <f t="shared" si="22"/>
        <v>2143385.2599999998</v>
      </c>
      <c r="F114" s="63">
        <f t="shared" si="1"/>
        <v>120.07139888628838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1757892.01</v>
      </c>
      <c r="E118" s="81">
        <f t="shared" si="24"/>
        <v>2117191.9</v>
      </c>
      <c r="F118" s="63">
        <f t="shared" si="1"/>
        <v>120.43924700471219</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1757892.01</v>
      </c>
      <c r="E120" s="249">
        <v>2117191.9</v>
      </c>
      <c r="F120" s="63">
        <f t="shared" si="1"/>
        <v>120.43924700471219</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27200.26</v>
      </c>
      <c r="E126" s="249">
        <v>26193.360000000001</v>
      </c>
      <c r="F126" s="63">
        <f t="shared" si="1"/>
        <v>96.298197149586073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1785092.27</v>
      </c>
      <c r="E141" s="106">
        <f t="shared" si="28"/>
        <v>2143385.2599999998</v>
      </c>
      <c r="F141" s="82">
        <f t="shared" si="1"/>
        <v>120.07139888628838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29834.01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29834.01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29834.01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29834.01</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158091.82999999999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2154212.7600000002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7953.63</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2139756.3400000003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1928205.71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207156.93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1815.2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2578.5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6502.79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2129265.21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9863.23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2112899.19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1901681.58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206773.38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1865.73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2578.5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6502.79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183039.38000000035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183039.37999999998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15780.58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167258.79999999999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18240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obrt-skola</cp:lastModifiedBy>
  <cp:lastPrinted>2025-01-29T11:47:53Z</cp:lastPrinted>
  <dcterms:created xsi:type="dcterms:W3CDTF">2022-04-01T05:14:30Z</dcterms:created>
  <dcterms:modified xsi:type="dcterms:W3CDTF">2025-01-29T11:48:13Z</dcterms:modified>
</cp:coreProperties>
</file>