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8"/>
  </bookViews>
  <sheets>
    <sheet name="STR.1" sheetId="1" r:id="rId1"/>
    <sheet name="STR.2" sheetId="2" r:id="rId2"/>
    <sheet name="STR.3" sheetId="3" r:id="rId3"/>
    <sheet name="STR.4" sheetId="4" r:id="rId4"/>
    <sheet name="STR.5" sheetId="5" r:id="rId5"/>
    <sheet name="STR.6" sheetId="6" r:id="rId6"/>
    <sheet name="STR.7" sheetId="7" r:id="rId7"/>
    <sheet name="STR.8" sheetId="8" r:id="rId8"/>
    <sheet name="STR.9" sheetId="9" r:id="rId9"/>
  </sheets>
  <definedNames/>
  <calcPr fullCalcOnLoad="1"/>
</workbook>
</file>

<file path=xl/sharedStrings.xml><?xml version="1.0" encoding="utf-8"?>
<sst xmlns="http://schemas.openxmlformats.org/spreadsheetml/2006/main" count="462" uniqueCount="354">
  <si>
    <t>REDNI BROJ</t>
  </si>
  <si>
    <t>1.</t>
  </si>
  <si>
    <t>2.</t>
  </si>
  <si>
    <t>2.2.</t>
  </si>
  <si>
    <t>2.3.</t>
  </si>
  <si>
    <t>3.</t>
  </si>
  <si>
    <t>3.2.</t>
  </si>
  <si>
    <t>3.3.</t>
  </si>
  <si>
    <t>3.4.</t>
  </si>
  <si>
    <t>3.5.</t>
  </si>
  <si>
    <t>3.6.</t>
  </si>
  <si>
    <t>3.8.</t>
  </si>
  <si>
    <t>3.9.</t>
  </si>
  <si>
    <t>4.</t>
  </si>
  <si>
    <t>4.1.</t>
  </si>
  <si>
    <t>4.2.</t>
  </si>
  <si>
    <t>7.</t>
  </si>
  <si>
    <t>MATERIJAL ZA ČIŠĆENJE</t>
  </si>
  <si>
    <t>6.</t>
  </si>
  <si>
    <t>6.1.</t>
  </si>
  <si>
    <t>KONTO</t>
  </si>
  <si>
    <t>NAZIV</t>
  </si>
  <si>
    <t xml:space="preserve">         </t>
  </si>
  <si>
    <t>OZNAKA  CPV</t>
  </si>
  <si>
    <t>SEMINARI</t>
  </si>
  <si>
    <t>80422200-0</t>
  </si>
  <si>
    <t>UREDSKI MATERIJAL I OST.M. RASH</t>
  </si>
  <si>
    <t>2.1.2.</t>
  </si>
  <si>
    <t>"</t>
  </si>
  <si>
    <t>Fotokopirni papir</t>
  </si>
  <si>
    <t>21125691-5</t>
  </si>
  <si>
    <t>2.1.3.</t>
  </si>
  <si>
    <t>Razni tiskani materijal, obrasci</t>
  </si>
  <si>
    <t>22900000-9</t>
  </si>
  <si>
    <t>2.1.5.</t>
  </si>
  <si>
    <t>Registri</t>
  </si>
  <si>
    <t>22810000-1</t>
  </si>
  <si>
    <t>2.1.6.</t>
  </si>
  <si>
    <t>Mape</t>
  </si>
  <si>
    <t>22852000-7</t>
  </si>
  <si>
    <t>2.1.7.</t>
  </si>
  <si>
    <t>Toneri u kazetama</t>
  </si>
  <si>
    <t>30125100-2</t>
  </si>
  <si>
    <t>PLANIRANA VRIJEDNOST SA  PDV-om</t>
  </si>
  <si>
    <t>PROCIJENJENA VRIJEDNOST  BEZ PDV-a</t>
  </si>
  <si>
    <t>PLANIRANA VRIJEDNOST SA   PDV-om</t>
  </si>
  <si>
    <t>PLANIRANA VRIJEDNOST S  PDV-om</t>
  </si>
  <si>
    <t>2.1.8.</t>
  </si>
  <si>
    <t>Omotnice</t>
  </si>
  <si>
    <t>21232300-1</t>
  </si>
  <si>
    <t>Fascikle</t>
  </si>
  <si>
    <t>22851000-0</t>
  </si>
  <si>
    <t>22213000-6</t>
  </si>
  <si>
    <t>24513000-3</t>
  </si>
  <si>
    <t>NASTAVNI MATERIJAL</t>
  </si>
  <si>
    <t>Šamponi za kosu</t>
  </si>
  <si>
    <t>24521600-8</t>
  </si>
  <si>
    <t>3.1.2.</t>
  </si>
  <si>
    <t>Pripravci za kosu</t>
  </si>
  <si>
    <t>24521700-9</t>
  </si>
  <si>
    <t>Ručnici</t>
  </si>
  <si>
    <t>17214100-6</t>
  </si>
  <si>
    <t>NASTAVNI MAT. ZA KOZMETIČARE</t>
  </si>
  <si>
    <t>3.2.1.</t>
  </si>
  <si>
    <t>Proizvodi za šminkanje</t>
  </si>
  <si>
    <t>24521200-4</t>
  </si>
  <si>
    <t>3.2.2.</t>
  </si>
  <si>
    <t>Proizvodi za njegu kože</t>
  </si>
  <si>
    <t>24521500-7</t>
  </si>
  <si>
    <t>3.2.3.</t>
  </si>
  <si>
    <t>Proizvodi za uljepšavanje</t>
  </si>
  <si>
    <t>24521400-6</t>
  </si>
  <si>
    <t>3.2.4.</t>
  </si>
  <si>
    <t>Eterična ulja</t>
  </si>
  <si>
    <t>24630000-9</t>
  </si>
  <si>
    <t>NASTAVNI MAT. ZA PEDIKERE</t>
  </si>
  <si>
    <t>3.3.1.</t>
  </si>
  <si>
    <t>Proizvodi za pedikiranje i manikiranje</t>
  </si>
  <si>
    <t>24521300-5</t>
  </si>
  <si>
    <t>3.3.2.</t>
  </si>
  <si>
    <t>Alkohol</t>
  </si>
  <si>
    <t>24142500-6</t>
  </si>
  <si>
    <t>NASTAVNI MAT. ZA FOTOGRAFE</t>
  </si>
  <si>
    <t>3.4.1.</t>
  </si>
  <si>
    <t>Foto papir</t>
  </si>
  <si>
    <t>21121310-3</t>
  </si>
  <si>
    <t>3.4.2.</t>
  </si>
  <si>
    <t>Fiksir</t>
  </si>
  <si>
    <t>24641220-7</t>
  </si>
  <si>
    <t>3.4.3.</t>
  </si>
  <si>
    <t>Filmovi</t>
  </si>
  <si>
    <t>25321000-7</t>
  </si>
  <si>
    <t>NASTAVNI MAT. ZA ODJEVNE TEHNIČARE</t>
  </si>
  <si>
    <t>3.5.1.</t>
  </si>
  <si>
    <t>Potrepštine za crtanje, oblinjari</t>
  </si>
  <si>
    <t>25247210-9</t>
  </si>
  <si>
    <t>3.5.2.</t>
  </si>
  <si>
    <t>3.5.3.</t>
  </si>
  <si>
    <t>Školske boje</t>
  </si>
  <si>
    <t>24312300-7</t>
  </si>
  <si>
    <t>NASTAVNI MAT. ZA  OPTIČARE</t>
  </si>
  <si>
    <t>26152230-9</t>
  </si>
  <si>
    <t>3.8.1.</t>
  </si>
  <si>
    <t>Tekstil, platno</t>
  </si>
  <si>
    <t>17112300-3</t>
  </si>
  <si>
    <t>3.8.2.</t>
  </si>
  <si>
    <t>Konac</t>
  </si>
  <si>
    <t>17333100-0</t>
  </si>
  <si>
    <t>Igle</t>
  </si>
  <si>
    <t>28416100-2</t>
  </si>
  <si>
    <t>Ljepilo</t>
  </si>
  <si>
    <t>24620000-6</t>
  </si>
  <si>
    <t>Sredstva za ljepljenje</t>
  </si>
  <si>
    <t>24621200-5</t>
  </si>
  <si>
    <t>NASTAVNI MAT. ZA KEMIJSKI LABORAT.</t>
  </si>
  <si>
    <t>26152330-0</t>
  </si>
  <si>
    <t>PEDAGOŠKA DOKUMENTACIJA</t>
  </si>
  <si>
    <t>Tiskani mat. zaštićen od krivotv., svjedodžbe</t>
  </si>
  <si>
    <t>22450000-9</t>
  </si>
  <si>
    <t>Matične knjige, imenici</t>
  </si>
  <si>
    <t>23211000-9</t>
  </si>
  <si>
    <t>MAT. I DJEL. ZA TEK. I INV. ODRŽAVANJE</t>
  </si>
  <si>
    <t>7.1.2.</t>
  </si>
  <si>
    <t>Materijal za bojanje</t>
  </si>
  <si>
    <t>24300000-7</t>
  </si>
  <si>
    <t>7.1.3.</t>
  </si>
  <si>
    <t>28421100-0</t>
  </si>
  <si>
    <t>7.1.4.</t>
  </si>
  <si>
    <t>Staklo prozorsko, ravno</t>
  </si>
  <si>
    <t>26120000-5</t>
  </si>
  <si>
    <t>7.1.5.</t>
  </si>
  <si>
    <t>Žarulje</t>
  </si>
  <si>
    <t>31531006-7</t>
  </si>
  <si>
    <t>7.1.6.</t>
  </si>
  <si>
    <t>Slavine</t>
  </si>
  <si>
    <t>28511100-8</t>
  </si>
  <si>
    <t>7.1.7.</t>
  </si>
  <si>
    <t>Vodokotlići</t>
  </si>
  <si>
    <t>26214320-0</t>
  </si>
  <si>
    <t>7.1.8.</t>
  </si>
  <si>
    <t>Bojleri</t>
  </si>
  <si>
    <t>28221210-2</t>
  </si>
  <si>
    <t>7.1.9.</t>
  </si>
  <si>
    <t>Brave, ključevi</t>
  </si>
  <si>
    <t>28630000-7</t>
  </si>
  <si>
    <t>Prozori PVC</t>
  </si>
  <si>
    <t>25234000-0</t>
  </si>
  <si>
    <t>8.</t>
  </si>
  <si>
    <t>SITAN INVENTAR</t>
  </si>
  <si>
    <t>Sitna uredska oprema, metalna</t>
  </si>
  <si>
    <t>28522200-9</t>
  </si>
  <si>
    <t>8.1.1.</t>
  </si>
  <si>
    <t>8.1.2.</t>
  </si>
  <si>
    <t>Oprema za pisaće stolove</t>
  </si>
  <si>
    <t>25222300-0</t>
  </si>
  <si>
    <t>8.1.3.</t>
  </si>
  <si>
    <t>Alati kompleti</t>
  </si>
  <si>
    <t>28622940-9</t>
  </si>
  <si>
    <t>8.1.4.</t>
  </si>
  <si>
    <t>Električna glačala</t>
  </si>
  <si>
    <t>29713500-5</t>
  </si>
  <si>
    <t>8.1.5.</t>
  </si>
  <si>
    <t>Aparat za šišanje</t>
  </si>
  <si>
    <t>29712120-0</t>
  </si>
  <si>
    <t>8.1.6.</t>
  </si>
  <si>
    <t>Aparat za sušenje kose</t>
  </si>
  <si>
    <t>29712210-8</t>
  </si>
  <si>
    <t>8.1.8.</t>
  </si>
  <si>
    <t>Laserski pisaći</t>
  </si>
  <si>
    <t>30233231-9</t>
  </si>
  <si>
    <t>USLUGE TELEFONA, POŠTE I PRIJEVOZA</t>
  </si>
  <si>
    <t>USLUGE TELEFONA I TELEFAKSA</t>
  </si>
  <si>
    <t>64210000-1</t>
  </si>
  <si>
    <t>POŠTARINA</t>
  </si>
  <si>
    <t>64110000-0</t>
  </si>
  <si>
    <t>10.</t>
  </si>
  <si>
    <t>10.1.1.</t>
  </si>
  <si>
    <t>50532000-3</t>
  </si>
  <si>
    <t>74313000-6</t>
  </si>
  <si>
    <t>11.</t>
  </si>
  <si>
    <t>USLUGE PROMIDŽBE I INFORMIRANJA</t>
  </si>
  <si>
    <t>74422000-3</t>
  </si>
  <si>
    <t>TISAK, OGLASI, NATJEČAJI</t>
  </si>
  <si>
    <t>78100000-8</t>
  </si>
  <si>
    <t>12.</t>
  </si>
  <si>
    <t>KOMUNALNE USLUGE</t>
  </si>
  <si>
    <t>12.1.1.</t>
  </si>
  <si>
    <t>OPSKRBA VODOM</t>
  </si>
  <si>
    <t>65111000-4</t>
  </si>
  <si>
    <t>IZNOŠENJE I ODVOZ SMEĆA</t>
  </si>
  <si>
    <t>74744000-6</t>
  </si>
  <si>
    <t>DERATIZACIJA I DEZINSEKCIJA</t>
  </si>
  <si>
    <t>74721000-9</t>
  </si>
  <si>
    <t>12.2.1.</t>
  </si>
  <si>
    <t>74614000-6</t>
  </si>
  <si>
    <t>OST.KOM.USL.- KOMUNALNE NAKNADE</t>
  </si>
  <si>
    <t>74800000-7</t>
  </si>
  <si>
    <t>13.</t>
  </si>
  <si>
    <t>NAJAMNINE</t>
  </si>
  <si>
    <t>14.</t>
  </si>
  <si>
    <t>ZDRAVSTVENE USLUGE</t>
  </si>
  <si>
    <t>14.1.1.</t>
  </si>
  <si>
    <t>ZDRAVSTVENI PREGLEDI DJELATNIKA</t>
  </si>
  <si>
    <t>85100000-0</t>
  </si>
  <si>
    <t>14.2.1.</t>
  </si>
  <si>
    <t>ZDRAVSTVENO OSIGURANJE UČENIKA</t>
  </si>
  <si>
    <t>66311200-1</t>
  </si>
  <si>
    <t>15.</t>
  </si>
  <si>
    <t>INTELEKTUALNE I OSOBNE USLUGE</t>
  </si>
  <si>
    <t>16.</t>
  </si>
  <si>
    <t>RAČUNALNE USLUGE</t>
  </si>
  <si>
    <t>ODRŽAVANJE RAČUNALNIH PROGRAMA</t>
  </si>
  <si>
    <t>72520000-6</t>
  </si>
  <si>
    <t>17.</t>
  </si>
  <si>
    <t>OSTALE USLUGE</t>
  </si>
  <si>
    <t>GRAFIČKE, TISKARSKE USLUGE</t>
  </si>
  <si>
    <t>74831210-8</t>
  </si>
  <si>
    <t>74870000-8</t>
  </si>
  <si>
    <t>18.</t>
  </si>
  <si>
    <t>PREMIJE OSIGURANJA</t>
  </si>
  <si>
    <t>OSIGURANJE IMOVINE</t>
  </si>
  <si>
    <t>66336200-6</t>
  </si>
  <si>
    <t>19.</t>
  </si>
  <si>
    <t>REPREZENTACIJA</t>
  </si>
  <si>
    <t>19.1.</t>
  </si>
  <si>
    <t>52000000-9</t>
  </si>
  <si>
    <t>20.</t>
  </si>
  <si>
    <t>OSTALI NESPOM. RASHODI POSLOV.</t>
  </si>
  <si>
    <t>20.1.</t>
  </si>
  <si>
    <t>OSTALI RASHODI- ŽUPANIJA</t>
  </si>
  <si>
    <t>21.1.</t>
  </si>
  <si>
    <t>USLUGE PLATNOG PROMETA</t>
  </si>
  <si>
    <t>66110000-4</t>
  </si>
  <si>
    <t>22.</t>
  </si>
  <si>
    <t>OST. NESPOMENUTI FINANCIJSKI RASH.</t>
  </si>
  <si>
    <t>2.1.</t>
  </si>
  <si>
    <t>ŽUPANIJSKA SREDSTVA</t>
  </si>
  <si>
    <t>2.1.4.</t>
  </si>
  <si>
    <t>2.1.1.</t>
  </si>
  <si>
    <t>2.4.</t>
  </si>
  <si>
    <t>Spajalice, kem. olovke,markeri i sl.</t>
  </si>
  <si>
    <t>UKUPNO UREDSKI MATERIJAL</t>
  </si>
  <si>
    <t>3.1.</t>
  </si>
  <si>
    <t>NASTAVNI MATERIJAL  ZA FRIZERE</t>
  </si>
  <si>
    <t>3.1.1.</t>
  </si>
  <si>
    <t>3.1.3.</t>
  </si>
  <si>
    <t>UKUPNO NAST. MAT. ZA FRIZERE</t>
  </si>
  <si>
    <t>UKUPNO NAST. MAT. ZA KOZMETIČARE</t>
  </si>
  <si>
    <t>UKUPNO NAST. MAT. ZA PEDIKERE</t>
  </si>
  <si>
    <t>UKUPNO NAST. MAT. ZA FOTOGRAFE</t>
  </si>
  <si>
    <t>3.5.4.</t>
  </si>
  <si>
    <t>3.5.5.</t>
  </si>
  <si>
    <t>UKUPNO NAST. MAT. ZA ODJEVNE, MODNE TEHNIČARE</t>
  </si>
  <si>
    <t>UK.OPTIČARI ( ORG. I MINER. LEĆE)</t>
  </si>
  <si>
    <t>UKUPNO NAST. ZA KROJAČE</t>
  </si>
  <si>
    <t>NASTAVNI MAT. ZA GALANTERIJU</t>
  </si>
  <si>
    <t>3.7.3.</t>
  </si>
  <si>
    <t>UKUPNO NAST. ZA GALANTERIJU</t>
  </si>
  <si>
    <r>
      <t xml:space="preserve">Proizv. od stakla za lab. namjene, epruvete </t>
    </r>
    <r>
      <rPr>
        <b/>
        <sz val="10"/>
        <rFont val="Arial"/>
        <family val="2"/>
      </rPr>
      <t>UK. KEM. LAB.</t>
    </r>
  </si>
  <si>
    <t>5.</t>
  </si>
  <si>
    <t>MATERIJAL I SIROVINE</t>
  </si>
  <si>
    <t>6.2.</t>
  </si>
  <si>
    <t>Električna energija</t>
  </si>
  <si>
    <t>El. kabeli, priključ. kutije</t>
  </si>
  <si>
    <r>
      <t xml:space="preserve">MAT. I DJEL. ZA TEK. ODRŽ. </t>
    </r>
    <r>
      <rPr>
        <b/>
        <sz val="10"/>
        <rFont val="Arial"/>
        <family val="2"/>
      </rPr>
      <t>OPREME</t>
    </r>
  </si>
  <si>
    <t>7.2.1.</t>
  </si>
  <si>
    <t>7.2.2.</t>
  </si>
  <si>
    <t>Ostali djelovi</t>
  </si>
  <si>
    <t>30217100-4</t>
  </si>
  <si>
    <t>Djelovi za školska računala</t>
  </si>
  <si>
    <t>9.</t>
  </si>
  <si>
    <t>RADNA I SPORTSKA ODJEĆA I OBUĆA</t>
  </si>
  <si>
    <t>9.1.2.</t>
  </si>
  <si>
    <t>9.1.3.</t>
  </si>
  <si>
    <t>Radna odjeća i obuća</t>
  </si>
  <si>
    <t>Sportska odjeća i obuća</t>
  </si>
  <si>
    <t>18110000-3, 19310000-2</t>
  </si>
  <si>
    <t>18412000-0, 19320000-5</t>
  </si>
  <si>
    <t>10.2.1.</t>
  </si>
  <si>
    <t>11.1,1.</t>
  </si>
  <si>
    <t>11.1.2.</t>
  </si>
  <si>
    <t>11.1.3.</t>
  </si>
  <si>
    <t>USL.TEKUĆEG I INVEST. ODRŽAVANJA</t>
  </si>
  <si>
    <t>USL.TEK. I INVEST. ODRŽAV. - ŠKOLE</t>
  </si>
  <si>
    <t>USL.TEK. I INVEST. ODRŽAV. - OPREME   ( Čagalj i ostali)</t>
  </si>
  <si>
    <t>OST. USL.- NADZOR ZAŠTITE NA RADU (Ingatest i ostalo)</t>
  </si>
  <si>
    <t>ELEKTR. MEDIJI, (HTV pretpl. I Portal-moje obraz)</t>
  </si>
  <si>
    <t>13.1.1.</t>
  </si>
  <si>
    <t>13.2.1.</t>
  </si>
  <si>
    <t>13.3.1.</t>
  </si>
  <si>
    <t>13.5.1.</t>
  </si>
  <si>
    <t>ZAKUP JPP - KLIME</t>
  </si>
  <si>
    <t>NAJAMNINA ZA PRAKTIKUM U DOVERSKU</t>
  </si>
  <si>
    <t>NAJAMNINA ZA SPORTSKU DVORANU</t>
  </si>
  <si>
    <t>14.3.1.</t>
  </si>
  <si>
    <t>15.1.1.</t>
  </si>
  <si>
    <t>15.1.2.</t>
  </si>
  <si>
    <t>UGOVORI O DJELU</t>
  </si>
  <si>
    <t>21.</t>
  </si>
  <si>
    <t>16.1.1.</t>
  </si>
  <si>
    <t>17.1.</t>
  </si>
  <si>
    <t>18.1.1.</t>
  </si>
  <si>
    <t>BANK.USL. I USL. PLATNOG PROMETA</t>
  </si>
  <si>
    <t>23.</t>
  </si>
  <si>
    <t>23.1.</t>
  </si>
  <si>
    <t>2,5.</t>
  </si>
  <si>
    <t>LITERATURA- (ČASOPISI)</t>
  </si>
  <si>
    <t>MATERIJAL ZA HIGIJENSKE POTREBE I NJEGU</t>
  </si>
  <si>
    <t>OSTALI MAT. ZA POTREBE RED. POSLOV.</t>
  </si>
  <si>
    <t>UKUPNO OSTALI MATERIJALNI RASHODI</t>
  </si>
  <si>
    <t>UKUPNO ENERGIJA</t>
  </si>
  <si>
    <r>
      <t xml:space="preserve">MAT. I DJEL. ZA TEK. ODRŽAV. </t>
    </r>
    <r>
      <rPr>
        <b/>
        <sz val="10"/>
        <rFont val="Arial"/>
        <family val="2"/>
      </rPr>
      <t>ŠKOLE</t>
    </r>
  </si>
  <si>
    <t>ČLANARINE</t>
  </si>
  <si>
    <t>24.</t>
  </si>
  <si>
    <t>24.1.</t>
  </si>
  <si>
    <t>Ravnatelj:</t>
  </si>
  <si>
    <t>________________</t>
  </si>
  <si>
    <t>3,7.</t>
  </si>
  <si>
    <t>NASTAVNI MAT. ZA  KROJAČE</t>
  </si>
  <si>
    <t xml:space="preserve">                                          str. 1</t>
  </si>
  <si>
    <t xml:space="preserve">                                str. 2</t>
  </si>
  <si>
    <t xml:space="preserve">                               str. 3</t>
  </si>
  <si>
    <t xml:space="preserve">                                  str.4</t>
  </si>
  <si>
    <t xml:space="preserve">                                str. 5</t>
  </si>
  <si>
    <t xml:space="preserve">                                 str. 6</t>
  </si>
  <si>
    <t xml:space="preserve">                                str. 8</t>
  </si>
  <si>
    <t xml:space="preserve">str. 9 </t>
  </si>
  <si>
    <t xml:space="preserve">str 7    </t>
  </si>
  <si>
    <t>PROCIJENJ. VRIJED.   bez PDV-a</t>
  </si>
  <si>
    <t>PLANIRANA VRIJED.  sa  PDV-om</t>
  </si>
  <si>
    <t>7.2</t>
  </si>
  <si>
    <r>
      <rPr>
        <b/>
        <sz val="10"/>
        <rFont val="Arial"/>
        <family val="2"/>
      </rPr>
      <t>OSTALI</t>
    </r>
    <r>
      <rPr>
        <sz val="10"/>
        <rFont val="Arial"/>
        <family val="2"/>
      </rPr>
      <t xml:space="preserve"> MAT. I DJEL. ZA TEK. ODRŽ.</t>
    </r>
  </si>
  <si>
    <t>18.1.2.</t>
  </si>
  <si>
    <t>18.1.3.</t>
  </si>
  <si>
    <t>USL. ČUVANJA IMOVINE</t>
  </si>
  <si>
    <t>22.1.</t>
  </si>
  <si>
    <t>22.2.</t>
  </si>
  <si>
    <t>RASHODI PROTOKOLA (VIJENCI, CVIJEĆE</t>
  </si>
  <si>
    <t>Plin propan-butan, u boci</t>
  </si>
  <si>
    <t>Klasa:400-02/15-01</t>
  </si>
  <si>
    <t>Ur. broj:2181-118-15-01/1-2</t>
  </si>
  <si>
    <t>Split,  04.05.2015.</t>
  </si>
  <si>
    <t xml:space="preserve">REBALANS I  PLANA NABAVE     OBRTNIČKE  ŠKOLE - SPLIT  ZA 2015.               </t>
  </si>
  <si>
    <r>
      <t xml:space="preserve">U K U P N O  </t>
    </r>
    <r>
      <rPr>
        <b/>
        <sz val="11"/>
        <rFont val="Arial"/>
        <family val="2"/>
      </rPr>
      <t>( bez računa 3211 i 3212</t>
    </r>
    <r>
      <rPr>
        <b/>
        <sz val="12"/>
        <rFont val="Arial"/>
        <family val="2"/>
      </rPr>
      <t>)</t>
    </r>
  </si>
  <si>
    <t>USLUGE TEKUĆEG I INVEST. ODRŽAVANJA</t>
  </si>
  <si>
    <t>25,1,</t>
  </si>
  <si>
    <t>25,2,</t>
  </si>
  <si>
    <t>RADOVI NA POPRAVKU DIMNJAKA</t>
  </si>
  <si>
    <t>RADOVI NA INSTALACIJI GROMOBRANA</t>
  </si>
  <si>
    <t>25.</t>
  </si>
  <si>
    <t>45260000-7</t>
  </si>
  <si>
    <t>45312311-0</t>
  </si>
  <si>
    <t xml:space="preserve"> TEKUĆE I INVEST. ODRŽ.  ŠK. ZGRADE</t>
  </si>
  <si>
    <t>Davor Kulić, dipl. ing.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</si>
</sst>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0"/>
      <color indexed="1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" fontId="0" fillId="36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6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6" fontId="0" fillId="34" borderId="10" xfId="0" applyNumberForma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4" fontId="7" fillId="37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38" borderId="1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4" fontId="5" fillId="39" borderId="10" xfId="0" applyNumberFormat="1" applyFont="1" applyFill="1" applyBorder="1" applyAlignment="1">
      <alignment/>
    </xf>
    <xf numFmtId="4" fontId="8" fillId="39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4" fontId="0" fillId="41" borderId="10" xfId="0" applyNumberFormat="1" applyFont="1" applyFill="1" applyBorder="1" applyAlignment="1">
      <alignment/>
    </xf>
    <xf numFmtId="4" fontId="0" fillId="41" borderId="10" xfId="0" applyNumberFormat="1" applyFont="1" applyFill="1" applyBorder="1" applyAlignment="1">
      <alignment horizontal="right"/>
    </xf>
    <xf numFmtId="0" fontId="0" fillId="41" borderId="10" xfId="0" applyFill="1" applyBorder="1" applyAlignment="1">
      <alignment horizontal="center"/>
    </xf>
    <xf numFmtId="16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 wrapText="1"/>
    </xf>
    <xf numFmtId="0" fontId="3" fillId="40" borderId="10" xfId="0" applyFont="1" applyFill="1" applyBorder="1" applyAlignment="1">
      <alignment horizontal="center"/>
    </xf>
    <xf numFmtId="4" fontId="3" fillId="40" borderId="10" xfId="0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Font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 horizontal="right"/>
    </xf>
    <xf numFmtId="4" fontId="8" fillId="39" borderId="10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horizontal="center"/>
    </xf>
    <xf numFmtId="4" fontId="0" fillId="41" borderId="10" xfId="0" applyNumberFormat="1" applyFill="1" applyBorder="1" applyAlignment="1">
      <alignment horizontal="right"/>
    </xf>
    <xf numFmtId="4" fontId="8" fillId="39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4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9" borderId="10" xfId="0" applyFont="1" applyFill="1" applyBorder="1" applyAlignment="1">
      <alignment wrapText="1"/>
    </xf>
    <xf numFmtId="0" fontId="0" fillId="40" borderId="10" xfId="0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4" fontId="3" fillId="40" borderId="10" xfId="0" applyNumberFormat="1" applyFont="1" applyFill="1" applyBorder="1" applyAlignment="1">
      <alignment horizontal="right" vertical="center" wrapText="1"/>
    </xf>
    <xf numFmtId="0" fontId="0" fillId="41" borderId="10" xfId="0" applyFont="1" applyFill="1" applyBorder="1" applyAlignment="1">
      <alignment horizontal="center" vertical="center" wrapText="1"/>
    </xf>
    <xf numFmtId="4" fontId="0" fillId="41" borderId="10" xfId="0" applyNumberFormat="1" applyFill="1" applyBorder="1" applyAlignment="1">
      <alignment horizontal="right" vertical="center" wrapText="1"/>
    </xf>
    <xf numFmtId="49" fontId="0" fillId="41" borderId="10" xfId="0" applyNumberFormat="1" applyFont="1" applyFill="1" applyBorder="1" applyAlignment="1">
      <alignment horizontal="center"/>
    </xf>
    <xf numFmtId="4" fontId="0" fillId="41" borderId="10" xfId="0" applyNumberFormat="1" applyFont="1" applyFill="1" applyBorder="1" applyAlignment="1">
      <alignment/>
    </xf>
    <xf numFmtId="0" fontId="0" fillId="40" borderId="10" xfId="0" applyFill="1" applyBorder="1" applyAlignment="1">
      <alignment horizontal="center"/>
    </xf>
    <xf numFmtId="0" fontId="3" fillId="40" borderId="10" xfId="0" applyFont="1" applyFill="1" applyBorder="1" applyAlignment="1">
      <alignment/>
    </xf>
    <xf numFmtId="4" fontId="8" fillId="40" borderId="10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4" fontId="0" fillId="41" borderId="10" xfId="0" applyNumberFormat="1" applyFont="1" applyFill="1" applyBorder="1" applyAlignment="1">
      <alignment horizontal="right"/>
    </xf>
    <xf numFmtId="0" fontId="5" fillId="41" borderId="10" xfId="0" applyFont="1" applyFill="1" applyBorder="1" applyAlignment="1">
      <alignment/>
    </xf>
    <xf numFmtId="0" fontId="3" fillId="40" borderId="0" xfId="0" applyFont="1" applyFill="1" applyAlignment="1">
      <alignment/>
    </xf>
    <xf numFmtId="4" fontId="0" fillId="41" borderId="10" xfId="0" applyNumberFormat="1" applyFill="1" applyBorder="1" applyAlignment="1">
      <alignment horizontal="center"/>
    </xf>
    <xf numFmtId="4" fontId="5" fillId="41" borderId="10" xfId="0" applyNumberFormat="1" applyFont="1" applyFill="1" applyBorder="1" applyAlignment="1">
      <alignment horizontal="right"/>
    </xf>
    <xf numFmtId="4" fontId="3" fillId="40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8" fillId="42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3" fillId="40" borderId="10" xfId="0" applyNumberFormat="1" applyFont="1" applyFill="1" applyBorder="1" applyAlignment="1">
      <alignment horizontal="center"/>
    </xf>
    <xf numFmtId="4" fontId="0" fillId="39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 horizontal="center" vertical="center" wrapText="1"/>
    </xf>
    <xf numFmtId="2" fontId="0" fillId="41" borderId="10" xfId="0" applyNumberFormat="1" applyFill="1" applyBorder="1" applyAlignment="1">
      <alignment horizontal="right" vertical="center" wrapText="1"/>
    </xf>
    <xf numFmtId="2" fontId="3" fillId="40" borderId="10" xfId="0" applyNumberFormat="1" applyFont="1" applyFill="1" applyBorder="1" applyAlignment="1">
      <alignment horizontal="right" vertical="center" wrapText="1"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/>
    </xf>
    <xf numFmtId="4" fontId="3" fillId="42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 horizontal="center"/>
    </xf>
    <xf numFmtId="4" fontId="0" fillId="39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8" fillId="41" borderId="10" xfId="0" applyNumberFormat="1" applyFont="1" applyFill="1" applyBorder="1" applyAlignment="1">
      <alignment/>
    </xf>
    <xf numFmtId="4" fontId="8" fillId="41" borderId="10" xfId="0" applyNumberFormat="1" applyFont="1" applyFill="1" applyBorder="1" applyAlignment="1">
      <alignment horizontal="right"/>
    </xf>
    <xf numFmtId="14" fontId="0" fillId="41" borderId="10" xfId="0" applyNumberFormat="1" applyFont="1" applyFill="1" applyBorder="1" applyAlignment="1">
      <alignment horizontal="center"/>
    </xf>
    <xf numFmtId="4" fontId="5" fillId="41" borderId="10" xfId="0" applyNumberFormat="1" applyFont="1" applyFill="1" applyBorder="1" applyAlignment="1">
      <alignment horizontal="right"/>
    </xf>
    <xf numFmtId="4" fontId="5" fillId="41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39" borderId="10" xfId="0" applyNumberFormat="1" applyFont="1" applyFill="1" applyBorder="1" applyAlignment="1">
      <alignment horizontal="center"/>
    </xf>
    <xf numFmtId="4" fontId="5" fillId="39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2" fontId="0" fillId="41" borderId="10" xfId="0" applyNumberFormat="1" applyFont="1" applyFill="1" applyBorder="1" applyAlignment="1">
      <alignment horizontal="right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41" borderId="10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4" fontId="5" fillId="39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wrapText="1"/>
    </xf>
    <xf numFmtId="0" fontId="0" fillId="41" borderId="0" xfId="0" applyFill="1" applyAlignment="1">
      <alignment/>
    </xf>
    <xf numFmtId="4" fontId="7" fillId="40" borderId="10" xfId="0" applyNumberFormat="1" applyFont="1" applyFill="1" applyBorder="1" applyAlignment="1">
      <alignment/>
    </xf>
    <xf numFmtId="4" fontId="7" fillId="40" borderId="10" xfId="0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7" fillId="27" borderId="11" xfId="0" applyFont="1" applyFill="1" applyBorder="1" applyAlignment="1">
      <alignment horizontal="center"/>
    </xf>
    <xf numFmtId="0" fontId="7" fillId="27" borderId="13" xfId="0" applyFont="1" applyFill="1" applyBorder="1" applyAlignment="1">
      <alignment horizontal="center"/>
    </xf>
    <xf numFmtId="0" fontId="7" fillId="27" borderId="12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2" max="2" width="13.57421875" style="0" customWidth="1"/>
    <col min="3" max="3" width="35.00390625" style="0" customWidth="1"/>
    <col min="4" max="4" width="17.00390625" style="0" customWidth="1"/>
    <col min="5" max="5" width="18.28125" style="0" customWidth="1"/>
    <col min="6" max="6" width="34.00390625" style="0" customWidth="1"/>
  </cols>
  <sheetData>
    <row r="1" ht="2.25" customHeight="1">
      <c r="A1" s="4"/>
    </row>
    <row r="2" spans="1:2" ht="15">
      <c r="A2" s="4"/>
      <c r="B2" s="111" t="s">
        <v>339</v>
      </c>
    </row>
    <row r="3" ht="12.75">
      <c r="B3" s="111" t="s">
        <v>340</v>
      </c>
    </row>
    <row r="4" ht="12.75">
      <c r="B4" s="111" t="s">
        <v>341</v>
      </c>
    </row>
    <row r="6" spans="1:6" ht="20.25" customHeight="1">
      <c r="A6" s="153" t="s">
        <v>342</v>
      </c>
      <c r="B6" s="153"/>
      <c r="C6" s="153"/>
      <c r="D6" s="153"/>
      <c r="E6" s="153"/>
      <c r="F6" s="153"/>
    </row>
    <row r="7" spans="1:6" ht="17.25" customHeight="1" hidden="1">
      <c r="A7" s="153"/>
      <c r="B7" s="153"/>
      <c r="C7" s="153"/>
      <c r="D7" s="153"/>
      <c r="E7" s="153"/>
      <c r="F7" s="153"/>
    </row>
    <row r="8" spans="1:6" ht="21" customHeight="1" hidden="1">
      <c r="A8" s="34"/>
      <c r="B8" s="34"/>
      <c r="C8" s="34"/>
      <c r="D8" s="34"/>
      <c r="E8" s="34"/>
      <c r="F8" s="34"/>
    </row>
    <row r="9" spans="1:6" ht="22.5" customHeight="1">
      <c r="A9" s="100" t="s">
        <v>0</v>
      </c>
      <c r="B9" s="100" t="s">
        <v>20</v>
      </c>
      <c r="C9" s="100" t="s">
        <v>21</v>
      </c>
      <c r="D9" s="100" t="s">
        <v>328</v>
      </c>
      <c r="E9" s="100" t="s">
        <v>329</v>
      </c>
      <c r="F9" s="100" t="s">
        <v>23</v>
      </c>
    </row>
    <row r="10" spans="1:7" ht="27" customHeight="1">
      <c r="A10" s="38"/>
      <c r="B10" s="37"/>
      <c r="C10" s="101" t="s">
        <v>236</v>
      </c>
      <c r="D10" s="37"/>
      <c r="E10" s="37"/>
      <c r="F10" s="39"/>
      <c r="G10" s="40"/>
    </row>
    <row r="11" spans="1:7" ht="21" customHeight="1">
      <c r="A11" s="103" t="s">
        <v>1</v>
      </c>
      <c r="B11" s="103">
        <v>32131</v>
      </c>
      <c r="C11" s="17" t="s">
        <v>24</v>
      </c>
      <c r="D11" s="102">
        <f>E11/1.25</f>
        <v>10400</v>
      </c>
      <c r="E11" s="102">
        <v>13000</v>
      </c>
      <c r="F11" s="103" t="s">
        <v>25</v>
      </c>
      <c r="G11" s="23"/>
    </row>
    <row r="12" spans="1:6" ht="18" customHeight="1">
      <c r="A12" s="93" t="s">
        <v>238</v>
      </c>
      <c r="B12" s="94">
        <v>32211</v>
      </c>
      <c r="C12" s="141" t="s">
        <v>29</v>
      </c>
      <c r="D12" s="95">
        <f aca="true" t="shared" si="0" ref="D12:D17">E12/1.25</f>
        <v>6400</v>
      </c>
      <c r="E12" s="97">
        <v>8000</v>
      </c>
      <c r="F12" s="96" t="s">
        <v>30</v>
      </c>
    </row>
    <row r="13" spans="1:6" ht="19.5" customHeight="1">
      <c r="A13" s="94" t="s">
        <v>27</v>
      </c>
      <c r="B13" s="94" t="s">
        <v>28</v>
      </c>
      <c r="C13" s="141" t="s">
        <v>32</v>
      </c>
      <c r="D13" s="95">
        <f t="shared" si="0"/>
        <v>2640</v>
      </c>
      <c r="E13" s="97">
        <v>3300</v>
      </c>
      <c r="F13" s="96" t="s">
        <v>33</v>
      </c>
    </row>
    <row r="14" spans="1:6" ht="18.75" customHeight="1">
      <c r="A14" s="93" t="s">
        <v>31</v>
      </c>
      <c r="B14" s="94" t="s">
        <v>28</v>
      </c>
      <c r="C14" s="141" t="s">
        <v>35</v>
      </c>
      <c r="D14" s="95">
        <f t="shared" si="0"/>
        <v>1600</v>
      </c>
      <c r="E14" s="97">
        <v>2000</v>
      </c>
      <c r="F14" s="98" t="s">
        <v>36</v>
      </c>
    </row>
    <row r="15" spans="1:6" ht="18.75" customHeight="1">
      <c r="A15" s="94" t="s">
        <v>237</v>
      </c>
      <c r="B15" s="94" t="s">
        <v>28</v>
      </c>
      <c r="C15" s="141" t="s">
        <v>38</v>
      </c>
      <c r="D15" s="95">
        <f t="shared" si="0"/>
        <v>1680</v>
      </c>
      <c r="E15" s="97">
        <v>2100</v>
      </c>
      <c r="F15" s="96" t="s">
        <v>39</v>
      </c>
    </row>
    <row r="16" spans="1:6" ht="17.25" customHeight="1">
      <c r="A16" s="94" t="s">
        <v>34</v>
      </c>
      <c r="B16" s="94" t="s">
        <v>28</v>
      </c>
      <c r="C16" s="141" t="s">
        <v>41</v>
      </c>
      <c r="D16" s="95">
        <f t="shared" si="0"/>
        <v>8800</v>
      </c>
      <c r="E16" s="97">
        <v>11000</v>
      </c>
      <c r="F16" s="96" t="s">
        <v>42</v>
      </c>
    </row>
    <row r="17" spans="1:6" ht="17.25" customHeight="1">
      <c r="A17" s="94" t="s">
        <v>37</v>
      </c>
      <c r="B17" s="94" t="s">
        <v>28</v>
      </c>
      <c r="C17" s="141" t="s">
        <v>48</v>
      </c>
      <c r="D17" s="95">
        <f t="shared" si="0"/>
        <v>240</v>
      </c>
      <c r="E17" s="97">
        <v>300</v>
      </c>
      <c r="F17" s="96" t="s">
        <v>49</v>
      </c>
    </row>
    <row r="18" spans="1:6" ht="18.75" customHeight="1">
      <c r="A18" s="94" t="s">
        <v>40</v>
      </c>
      <c r="B18" s="94" t="s">
        <v>28</v>
      </c>
      <c r="C18" s="141" t="s">
        <v>50</v>
      </c>
      <c r="D18" s="95">
        <f>E18/1.25</f>
        <v>400</v>
      </c>
      <c r="E18" s="97">
        <v>500</v>
      </c>
      <c r="F18" s="96" t="s">
        <v>51</v>
      </c>
    </row>
    <row r="19" spans="1:6" ht="18" customHeight="1">
      <c r="A19" s="94" t="s">
        <v>47</v>
      </c>
      <c r="B19" s="94" t="s">
        <v>28</v>
      </c>
      <c r="C19" s="141" t="s">
        <v>240</v>
      </c>
      <c r="D19" s="95">
        <f>E19/1.25</f>
        <v>4240</v>
      </c>
      <c r="E19" s="97">
        <v>5300</v>
      </c>
      <c r="F19" s="96"/>
    </row>
    <row r="20" spans="1:6" ht="19.5" customHeight="1">
      <c r="A20" s="107" t="s">
        <v>235</v>
      </c>
      <c r="B20" s="118">
        <v>32211</v>
      </c>
      <c r="C20" s="144" t="s">
        <v>241</v>
      </c>
      <c r="D20" s="117">
        <f>SUM(D12:D19)</f>
        <v>26000</v>
      </c>
      <c r="E20" s="117">
        <f>SUM(E12:E19)</f>
        <v>32500</v>
      </c>
      <c r="F20" s="106"/>
    </row>
    <row r="21" spans="1:6" ht="21" customHeight="1">
      <c r="A21" s="116" t="s">
        <v>3</v>
      </c>
      <c r="B21" s="116">
        <v>32212</v>
      </c>
      <c r="C21" s="115" t="s">
        <v>306</v>
      </c>
      <c r="D21" s="44">
        <f aca="true" t="shared" si="1" ref="D21:D26">E21/1.25</f>
        <v>5200</v>
      </c>
      <c r="E21" s="44">
        <v>6500</v>
      </c>
      <c r="F21" s="46" t="s">
        <v>52</v>
      </c>
    </row>
    <row r="22" spans="1:6" ht="23.25" customHeight="1">
      <c r="A22" s="116" t="s">
        <v>4</v>
      </c>
      <c r="B22" s="116">
        <v>32214</v>
      </c>
      <c r="C22" s="115" t="s">
        <v>17</v>
      </c>
      <c r="D22" s="44">
        <f t="shared" si="1"/>
        <v>16000</v>
      </c>
      <c r="E22" s="44">
        <v>20000</v>
      </c>
      <c r="F22" s="46" t="s">
        <v>53</v>
      </c>
    </row>
    <row r="23" spans="1:6" ht="23.25" customHeight="1">
      <c r="A23" s="116" t="s">
        <v>239</v>
      </c>
      <c r="B23" s="116">
        <v>32216</v>
      </c>
      <c r="C23" s="115" t="s">
        <v>307</v>
      </c>
      <c r="D23" s="44">
        <f t="shared" si="1"/>
        <v>6000</v>
      </c>
      <c r="E23" s="44">
        <v>7500</v>
      </c>
      <c r="F23" s="42"/>
    </row>
    <row r="24" spans="1:6" ht="21.75" customHeight="1">
      <c r="A24" s="116" t="s">
        <v>305</v>
      </c>
      <c r="B24" s="116">
        <v>32219</v>
      </c>
      <c r="C24" s="99" t="s">
        <v>308</v>
      </c>
      <c r="D24" s="44">
        <f t="shared" si="1"/>
        <v>1200</v>
      </c>
      <c r="E24" s="44">
        <v>1500</v>
      </c>
      <c r="F24" s="42"/>
    </row>
    <row r="25" spans="1:6" ht="18.75" customHeight="1">
      <c r="A25" s="105"/>
      <c r="B25" s="105"/>
      <c r="C25" s="144" t="s">
        <v>309</v>
      </c>
      <c r="D25" s="117">
        <f t="shared" si="1"/>
        <v>28400</v>
      </c>
      <c r="E25" s="117">
        <f>SUM(E21:E24)</f>
        <v>35500</v>
      </c>
      <c r="F25" s="106"/>
    </row>
    <row r="26" spans="1:6" ht="20.25" customHeight="1">
      <c r="A26" s="55" t="s">
        <v>2</v>
      </c>
      <c r="B26" s="55">
        <v>32211</v>
      </c>
      <c r="C26" s="82" t="s">
        <v>26</v>
      </c>
      <c r="D26" s="92">
        <f t="shared" si="1"/>
        <v>54400</v>
      </c>
      <c r="E26" s="92">
        <f>SUM(E20,E25)</f>
        <v>68000</v>
      </c>
      <c r="F26" s="104"/>
    </row>
    <row r="27" spans="2:6" ht="12.75">
      <c r="B27" s="23"/>
      <c r="F27" s="111" t="s">
        <v>319</v>
      </c>
    </row>
  </sheetData>
  <sheetProtection/>
  <mergeCells count="2">
    <mergeCell ref="A6:F6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20</v>
      </c>
      <c r="C1" s="6" t="s">
        <v>21</v>
      </c>
      <c r="D1" s="6" t="s">
        <v>44</v>
      </c>
      <c r="E1" s="6" t="s">
        <v>45</v>
      </c>
      <c r="F1" s="6" t="s">
        <v>23</v>
      </c>
    </row>
    <row r="2" spans="1:6" ht="24.75" customHeight="1">
      <c r="A2" s="53" t="s">
        <v>5</v>
      </c>
      <c r="B2" s="55">
        <v>32217</v>
      </c>
      <c r="C2" s="54" t="s">
        <v>54</v>
      </c>
      <c r="D2" s="56">
        <f>E2/1.25</f>
        <v>74800</v>
      </c>
      <c r="E2" s="56">
        <v>93500</v>
      </c>
      <c r="F2" s="48"/>
    </row>
    <row r="3" spans="1:6" ht="24.75" customHeight="1">
      <c r="A3" s="41" t="s">
        <v>242</v>
      </c>
      <c r="B3" s="21">
        <v>32217</v>
      </c>
      <c r="C3" s="145" t="s">
        <v>243</v>
      </c>
      <c r="D3" s="50"/>
      <c r="E3" s="51"/>
      <c r="F3" s="52"/>
    </row>
    <row r="4" spans="1:6" ht="24.75" customHeight="1">
      <c r="A4" s="57" t="s">
        <v>244</v>
      </c>
      <c r="B4" s="49" t="s">
        <v>28</v>
      </c>
      <c r="C4" s="58" t="s">
        <v>55</v>
      </c>
      <c r="D4" s="50">
        <f>E4/1.25</f>
        <v>12680</v>
      </c>
      <c r="E4" s="51">
        <v>15850</v>
      </c>
      <c r="F4" s="57" t="s">
        <v>56</v>
      </c>
    </row>
    <row r="5" spans="1:6" ht="24.75" customHeight="1">
      <c r="A5" s="10" t="s">
        <v>57</v>
      </c>
      <c r="B5" s="10" t="s">
        <v>28</v>
      </c>
      <c r="C5" s="59" t="s">
        <v>58</v>
      </c>
      <c r="D5" s="8">
        <f>E5/1.25</f>
        <v>14960</v>
      </c>
      <c r="E5" s="9">
        <v>18700</v>
      </c>
      <c r="F5" s="60" t="s">
        <v>59</v>
      </c>
    </row>
    <row r="6" spans="1:6" ht="24.75" customHeight="1">
      <c r="A6" s="10" t="s">
        <v>245</v>
      </c>
      <c r="B6" s="3" t="s">
        <v>28</v>
      </c>
      <c r="C6" s="59" t="s">
        <v>60</v>
      </c>
      <c r="D6" s="8">
        <f>E6/1.25</f>
        <v>992</v>
      </c>
      <c r="E6" s="9">
        <v>1240</v>
      </c>
      <c r="F6" s="60" t="s">
        <v>61</v>
      </c>
    </row>
    <row r="7" spans="1:6" ht="24.75" customHeight="1">
      <c r="A7" s="62"/>
      <c r="B7" s="62"/>
      <c r="C7" s="115" t="s">
        <v>246</v>
      </c>
      <c r="D7" s="63">
        <f>E7/1.25</f>
        <v>28632</v>
      </c>
      <c r="E7" s="63">
        <f>SUM(E4:E6)</f>
        <v>35790</v>
      </c>
      <c r="F7" s="42"/>
    </row>
    <row r="8" spans="1:6" ht="24.75" customHeight="1">
      <c r="A8" s="65" t="s">
        <v>6</v>
      </c>
      <c r="B8" s="21">
        <v>32217</v>
      </c>
      <c r="C8" s="146" t="s">
        <v>62</v>
      </c>
      <c r="D8" s="51"/>
      <c r="E8" s="51"/>
      <c r="F8" s="52"/>
    </row>
    <row r="9" spans="1:6" ht="24.75" customHeight="1">
      <c r="A9" s="10" t="s">
        <v>63</v>
      </c>
      <c r="B9" s="3" t="s">
        <v>28</v>
      </c>
      <c r="C9" s="45" t="s">
        <v>64</v>
      </c>
      <c r="D9" s="8">
        <f>E9/1.25</f>
        <v>1611.2</v>
      </c>
      <c r="E9" s="9">
        <v>2014</v>
      </c>
      <c r="F9" s="10" t="s">
        <v>65</v>
      </c>
    </row>
    <row r="10" spans="1:6" ht="24.75" customHeight="1">
      <c r="A10" s="61" t="s">
        <v>66</v>
      </c>
      <c r="B10" s="3" t="s">
        <v>28</v>
      </c>
      <c r="C10" s="45" t="s">
        <v>67</v>
      </c>
      <c r="D10" s="8">
        <f>E10/1.25</f>
        <v>5600</v>
      </c>
      <c r="E10" s="9">
        <v>7000</v>
      </c>
      <c r="F10" s="10" t="s">
        <v>68</v>
      </c>
    </row>
    <row r="11" spans="1:6" ht="24.75" customHeight="1">
      <c r="A11" s="10" t="s">
        <v>69</v>
      </c>
      <c r="B11" s="3" t="s">
        <v>28</v>
      </c>
      <c r="C11" s="45" t="s">
        <v>70</v>
      </c>
      <c r="D11" s="8">
        <f>E11/1.25</f>
        <v>1200</v>
      </c>
      <c r="E11" s="9">
        <v>1500</v>
      </c>
      <c r="F11" s="10" t="s">
        <v>71</v>
      </c>
    </row>
    <row r="12" spans="1:6" ht="24.75" customHeight="1">
      <c r="A12" s="57" t="s">
        <v>72</v>
      </c>
      <c r="B12" s="52" t="s">
        <v>28</v>
      </c>
      <c r="C12" s="58" t="s">
        <v>73</v>
      </c>
      <c r="D12" s="51">
        <f>E12/1.25</f>
        <v>800</v>
      </c>
      <c r="E12" s="51">
        <v>1000</v>
      </c>
      <c r="F12" s="57" t="s">
        <v>74</v>
      </c>
    </row>
    <row r="13" spans="1:6" ht="24.75" customHeight="1">
      <c r="A13" s="42"/>
      <c r="B13" s="42"/>
      <c r="C13" s="115" t="s">
        <v>247</v>
      </c>
      <c r="D13" s="44">
        <f>E13/1.25</f>
        <v>9211.2</v>
      </c>
      <c r="E13" s="64">
        <f>SUM(E9:E12)</f>
        <v>11514</v>
      </c>
      <c r="F13" s="42"/>
    </row>
    <row r="15" spans="4:6" ht="12.75">
      <c r="D15" s="33"/>
      <c r="F15" s="111" t="s">
        <v>320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20</v>
      </c>
      <c r="C1" s="6" t="s">
        <v>21</v>
      </c>
      <c r="D1" s="6" t="s">
        <v>44</v>
      </c>
      <c r="E1" s="6" t="s">
        <v>46</v>
      </c>
      <c r="F1" s="6" t="s">
        <v>23</v>
      </c>
    </row>
    <row r="2" spans="1:6" ht="24.75" customHeight="1">
      <c r="A2" s="65" t="s">
        <v>7</v>
      </c>
      <c r="B2" s="21" t="s">
        <v>28</v>
      </c>
      <c r="C2" s="146" t="s">
        <v>75</v>
      </c>
      <c r="D2" s="66"/>
      <c r="E2" s="66"/>
      <c r="F2" s="52"/>
    </row>
    <row r="3" spans="1:6" ht="24.75" customHeight="1">
      <c r="A3" s="3" t="s">
        <v>76</v>
      </c>
      <c r="B3" s="3" t="s">
        <v>28</v>
      </c>
      <c r="C3" s="1" t="s">
        <v>77</v>
      </c>
      <c r="D3" s="8">
        <f>E3/1.25</f>
        <v>4400</v>
      </c>
      <c r="E3" s="14">
        <v>5500</v>
      </c>
      <c r="F3" s="3" t="s">
        <v>78</v>
      </c>
    </row>
    <row r="4" spans="1:6" ht="24.75" customHeight="1">
      <c r="A4" s="10" t="s">
        <v>79</v>
      </c>
      <c r="B4" s="10" t="s">
        <v>28</v>
      </c>
      <c r="C4" s="45" t="s">
        <v>80</v>
      </c>
      <c r="D4" s="8">
        <f>E4/1.25</f>
        <v>1200</v>
      </c>
      <c r="E4" s="14">
        <v>1500</v>
      </c>
      <c r="F4" s="10" t="s">
        <v>81</v>
      </c>
    </row>
    <row r="5" spans="1:6" ht="24.75" customHeight="1">
      <c r="A5" s="42"/>
      <c r="B5" s="42"/>
      <c r="C5" s="115" t="s">
        <v>248</v>
      </c>
      <c r="D5" s="44">
        <f>E5/1.25</f>
        <v>5600</v>
      </c>
      <c r="E5" s="67">
        <f>SUM(E3:E4)</f>
        <v>7000</v>
      </c>
      <c r="F5" s="42"/>
    </row>
    <row r="6" spans="1:6" ht="24.75" customHeight="1">
      <c r="A6" s="65" t="s">
        <v>8</v>
      </c>
      <c r="B6" s="21" t="s">
        <v>28</v>
      </c>
      <c r="C6" s="146" t="s">
        <v>82</v>
      </c>
      <c r="D6" s="66"/>
      <c r="E6" s="66"/>
      <c r="F6" s="52"/>
    </row>
    <row r="7" spans="1:6" ht="24.75" customHeight="1">
      <c r="A7" s="3" t="s">
        <v>83</v>
      </c>
      <c r="B7" s="3" t="s">
        <v>28</v>
      </c>
      <c r="C7" s="1" t="s">
        <v>84</v>
      </c>
      <c r="D7" s="8">
        <f>E7/1.25</f>
        <v>6800</v>
      </c>
      <c r="E7" s="9">
        <v>8500</v>
      </c>
      <c r="F7" s="3" t="s">
        <v>85</v>
      </c>
    </row>
    <row r="8" spans="1:6" ht="24.75" customHeight="1">
      <c r="A8" s="3" t="s">
        <v>86</v>
      </c>
      <c r="B8" s="3" t="s">
        <v>28</v>
      </c>
      <c r="C8" s="1" t="s">
        <v>87</v>
      </c>
      <c r="D8" s="8">
        <f>E8/1.25</f>
        <v>1200</v>
      </c>
      <c r="E8" s="9">
        <v>1500</v>
      </c>
      <c r="F8" s="3" t="s">
        <v>88</v>
      </c>
    </row>
    <row r="9" spans="1:6" ht="24.75" customHeight="1">
      <c r="A9" s="10" t="s">
        <v>89</v>
      </c>
      <c r="B9" s="10" t="s">
        <v>28</v>
      </c>
      <c r="C9" s="45" t="s">
        <v>90</v>
      </c>
      <c r="D9" s="8">
        <f>E9/1.25</f>
        <v>400</v>
      </c>
      <c r="E9" s="9">
        <v>500</v>
      </c>
      <c r="F9" s="10" t="s">
        <v>91</v>
      </c>
    </row>
    <row r="10" spans="1:6" ht="24.75" customHeight="1">
      <c r="A10" s="42"/>
      <c r="B10" s="42"/>
      <c r="C10" s="115" t="s">
        <v>249</v>
      </c>
      <c r="D10" s="43">
        <f>E10/1.25</f>
        <v>8400</v>
      </c>
      <c r="E10" s="64">
        <f>SUM(E7:E9)</f>
        <v>10500</v>
      </c>
      <c r="F10" s="42"/>
    </row>
    <row r="11" spans="1:6" ht="24.75" customHeight="1">
      <c r="A11" s="41" t="s">
        <v>9</v>
      </c>
      <c r="B11" s="21" t="s">
        <v>28</v>
      </c>
      <c r="C11" s="146" t="s">
        <v>92</v>
      </c>
      <c r="D11" s="66"/>
      <c r="E11" s="66"/>
      <c r="F11" s="52"/>
    </row>
    <row r="12" spans="1:6" ht="24.75" customHeight="1">
      <c r="A12" s="3" t="s">
        <v>93</v>
      </c>
      <c r="B12" s="3" t="s">
        <v>28</v>
      </c>
      <c r="C12" s="1" t="s">
        <v>94</v>
      </c>
      <c r="D12" s="8">
        <f aca="true" t="shared" si="0" ref="D12:D17">E12/1.25</f>
        <v>1600</v>
      </c>
      <c r="E12" s="9">
        <v>2000</v>
      </c>
      <c r="F12" s="3" t="s">
        <v>95</v>
      </c>
    </row>
    <row r="13" spans="1:6" ht="24.75" customHeight="1">
      <c r="A13" s="3" t="s">
        <v>96</v>
      </c>
      <c r="B13" s="3" t="s">
        <v>28</v>
      </c>
      <c r="C13" s="45" t="s">
        <v>106</v>
      </c>
      <c r="D13" s="8">
        <f t="shared" si="0"/>
        <v>1040</v>
      </c>
      <c r="E13" s="9">
        <v>1300</v>
      </c>
      <c r="F13" s="10" t="s">
        <v>107</v>
      </c>
    </row>
    <row r="14" spans="1:6" ht="24.75" customHeight="1">
      <c r="A14" s="10" t="s">
        <v>97</v>
      </c>
      <c r="B14" s="10" t="s">
        <v>28</v>
      </c>
      <c r="C14" s="45" t="s">
        <v>98</v>
      </c>
      <c r="D14" s="8">
        <f t="shared" si="0"/>
        <v>160</v>
      </c>
      <c r="E14" s="9">
        <v>200</v>
      </c>
      <c r="F14" s="10" t="s">
        <v>99</v>
      </c>
    </row>
    <row r="15" spans="1:6" ht="24.75" customHeight="1">
      <c r="A15" s="10" t="s">
        <v>250</v>
      </c>
      <c r="B15" s="10" t="s">
        <v>28</v>
      </c>
      <c r="C15" s="45" t="s">
        <v>103</v>
      </c>
      <c r="D15" s="8">
        <f t="shared" si="0"/>
        <v>4800</v>
      </c>
      <c r="E15" s="9">
        <v>6000</v>
      </c>
      <c r="F15" s="10" t="s">
        <v>104</v>
      </c>
    </row>
    <row r="16" spans="1:6" ht="24.75" customHeight="1">
      <c r="A16" s="61" t="s">
        <v>251</v>
      </c>
      <c r="B16" s="10" t="s">
        <v>28</v>
      </c>
      <c r="C16" s="45" t="s">
        <v>108</v>
      </c>
      <c r="D16" s="8">
        <f t="shared" si="0"/>
        <v>840</v>
      </c>
      <c r="E16" s="9">
        <v>1050</v>
      </c>
      <c r="F16" s="10" t="s">
        <v>109</v>
      </c>
    </row>
    <row r="17" spans="1:6" ht="24.75" customHeight="1">
      <c r="A17" s="24"/>
      <c r="B17" s="21"/>
      <c r="C17" s="148" t="s">
        <v>252</v>
      </c>
      <c r="D17" s="68">
        <f t="shared" si="0"/>
        <v>8440</v>
      </c>
      <c r="E17" s="68">
        <f>SUM(E12:E16)</f>
        <v>10550</v>
      </c>
      <c r="F17" s="21"/>
    </row>
    <row r="19" ht="12.75">
      <c r="F19" s="132" t="s">
        <v>321</v>
      </c>
    </row>
    <row r="27" ht="12.75">
      <c r="B27" s="6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20</v>
      </c>
      <c r="C1" s="6" t="s">
        <v>21</v>
      </c>
      <c r="D1" s="6" t="s">
        <v>44</v>
      </c>
      <c r="E1" s="6" t="s">
        <v>43</v>
      </c>
      <c r="F1" s="6" t="s">
        <v>23</v>
      </c>
    </row>
    <row r="2" spans="1:6" ht="24.75" customHeight="1">
      <c r="A2" s="65" t="s">
        <v>10</v>
      </c>
      <c r="B2" s="25">
        <v>32217</v>
      </c>
      <c r="C2" s="146" t="s">
        <v>100</v>
      </c>
      <c r="D2" s="70"/>
      <c r="E2" s="70"/>
      <c r="F2" s="71" t="s">
        <v>22</v>
      </c>
    </row>
    <row r="3" spans="1:6" ht="24.75" customHeight="1">
      <c r="A3" s="46"/>
      <c r="B3" s="42"/>
      <c r="C3" s="147" t="s">
        <v>253</v>
      </c>
      <c r="D3" s="44">
        <f aca="true" t="shared" si="0" ref="D3:D17">E3/1.25</f>
        <v>6916.8</v>
      </c>
      <c r="E3" s="64">
        <v>8646</v>
      </c>
      <c r="F3" s="42" t="s">
        <v>101</v>
      </c>
    </row>
    <row r="4" spans="1:6" ht="24.75" customHeight="1">
      <c r="A4" s="46" t="s">
        <v>317</v>
      </c>
      <c r="B4" s="46" t="s">
        <v>28</v>
      </c>
      <c r="C4" s="147" t="s">
        <v>318</v>
      </c>
      <c r="D4" s="127"/>
      <c r="E4" s="128"/>
      <c r="F4" s="52"/>
    </row>
    <row r="5" spans="1:6" ht="24.75" customHeight="1">
      <c r="A5" s="129">
        <v>37075</v>
      </c>
      <c r="B5" s="57" t="s">
        <v>28</v>
      </c>
      <c r="C5" s="80" t="s">
        <v>103</v>
      </c>
      <c r="D5" s="131">
        <f>E5/1.25</f>
        <v>800</v>
      </c>
      <c r="E5" s="130">
        <v>1000</v>
      </c>
      <c r="F5" s="57" t="s">
        <v>104</v>
      </c>
    </row>
    <row r="6" spans="1:6" ht="24.75" customHeight="1">
      <c r="A6" s="129">
        <v>37440</v>
      </c>
      <c r="B6" s="57" t="s">
        <v>28</v>
      </c>
      <c r="C6" s="80" t="s">
        <v>106</v>
      </c>
      <c r="D6" s="131">
        <f>E6/1.25</f>
        <v>200</v>
      </c>
      <c r="E6" s="130">
        <v>250</v>
      </c>
      <c r="F6" s="57" t="s">
        <v>107</v>
      </c>
    </row>
    <row r="7" spans="1:6" ht="24.75" customHeight="1">
      <c r="A7" s="72" t="s">
        <v>256</v>
      </c>
      <c r="B7" s="10" t="s">
        <v>28</v>
      </c>
      <c r="C7" s="45" t="s">
        <v>108</v>
      </c>
      <c r="D7" s="8">
        <f>E7/1.25</f>
        <v>200</v>
      </c>
      <c r="E7" s="9">
        <v>250</v>
      </c>
      <c r="F7" s="10" t="s">
        <v>109</v>
      </c>
    </row>
    <row r="8" spans="1:6" ht="24.75" customHeight="1">
      <c r="A8" s="42"/>
      <c r="B8" s="42"/>
      <c r="C8" s="115" t="s">
        <v>254</v>
      </c>
      <c r="D8" s="44">
        <f>SUM(D5:D7)</f>
        <v>1200</v>
      </c>
      <c r="E8" s="64">
        <f>SUM(E5:E7)</f>
        <v>1500</v>
      </c>
      <c r="F8" s="42"/>
    </row>
    <row r="9" spans="1:6" ht="24.75" customHeight="1">
      <c r="A9" s="65" t="s">
        <v>11</v>
      </c>
      <c r="B9" s="21" t="s">
        <v>28</v>
      </c>
      <c r="C9" s="146" t="s">
        <v>255</v>
      </c>
      <c r="D9" s="66"/>
      <c r="E9" s="66"/>
      <c r="F9" s="52"/>
    </row>
    <row r="10" spans="1:6" ht="24.75" customHeight="1">
      <c r="A10" s="10" t="s">
        <v>102</v>
      </c>
      <c r="B10" s="3" t="s">
        <v>28</v>
      </c>
      <c r="C10" s="1" t="s">
        <v>110</v>
      </c>
      <c r="D10" s="8">
        <f t="shared" si="0"/>
        <v>2000</v>
      </c>
      <c r="E10" s="9">
        <v>2500</v>
      </c>
      <c r="F10" s="3" t="s">
        <v>111</v>
      </c>
    </row>
    <row r="11" spans="1:6" ht="24.75" customHeight="1">
      <c r="A11" s="61" t="s">
        <v>105</v>
      </c>
      <c r="B11" s="10" t="s">
        <v>28</v>
      </c>
      <c r="C11" s="45" t="s">
        <v>112</v>
      </c>
      <c r="D11" s="8">
        <f t="shared" si="0"/>
        <v>1200</v>
      </c>
      <c r="E11" s="9">
        <v>1500</v>
      </c>
      <c r="F11" s="10" t="s">
        <v>113</v>
      </c>
    </row>
    <row r="12" spans="1:6" ht="24.75" customHeight="1">
      <c r="A12" s="42"/>
      <c r="B12" s="62"/>
      <c r="C12" s="115" t="s">
        <v>257</v>
      </c>
      <c r="D12" s="44">
        <f t="shared" si="0"/>
        <v>3200</v>
      </c>
      <c r="E12" s="64">
        <f>SUM(E10:E11)</f>
        <v>4000</v>
      </c>
      <c r="F12" s="42"/>
    </row>
    <row r="13" spans="1:6" ht="24.75" customHeight="1">
      <c r="A13" s="65" t="s">
        <v>12</v>
      </c>
      <c r="B13" s="21" t="s">
        <v>28</v>
      </c>
      <c r="C13" s="146" t="s">
        <v>114</v>
      </c>
      <c r="D13" s="22"/>
      <c r="E13" s="22"/>
      <c r="F13" s="21"/>
    </row>
    <row r="14" spans="1:6" ht="24.75" customHeight="1">
      <c r="A14" s="42"/>
      <c r="B14" s="42"/>
      <c r="C14" s="73" t="s">
        <v>258</v>
      </c>
      <c r="D14" s="44">
        <f t="shared" si="0"/>
        <v>3200</v>
      </c>
      <c r="E14" s="64">
        <v>4000</v>
      </c>
      <c r="F14" s="42" t="s">
        <v>115</v>
      </c>
    </row>
    <row r="15" spans="1:6" ht="24.75" customHeight="1">
      <c r="A15" s="16" t="s">
        <v>13</v>
      </c>
      <c r="B15" s="16">
        <v>32219</v>
      </c>
      <c r="C15" s="17" t="s">
        <v>116</v>
      </c>
      <c r="D15" s="19">
        <f t="shared" si="0"/>
        <v>5200</v>
      </c>
      <c r="E15" s="19">
        <f>SUM(E16,E17)</f>
        <v>6500</v>
      </c>
      <c r="F15" s="20"/>
    </row>
    <row r="16" spans="1:6" ht="24.75" customHeight="1">
      <c r="A16" s="27" t="s">
        <v>14</v>
      </c>
      <c r="B16" s="11">
        <v>32219</v>
      </c>
      <c r="C16" s="7" t="s">
        <v>117</v>
      </c>
      <c r="D16" s="8">
        <f t="shared" si="0"/>
        <v>2800</v>
      </c>
      <c r="E16" s="15">
        <v>3500</v>
      </c>
      <c r="F16" s="11" t="s">
        <v>118</v>
      </c>
    </row>
    <row r="17" spans="1:6" ht="24.75" customHeight="1">
      <c r="A17" s="11" t="s">
        <v>15</v>
      </c>
      <c r="B17" s="11" t="s">
        <v>28</v>
      </c>
      <c r="C17" s="7" t="s">
        <v>119</v>
      </c>
      <c r="D17" s="8">
        <f t="shared" si="0"/>
        <v>2400</v>
      </c>
      <c r="E17" s="15">
        <v>3000</v>
      </c>
      <c r="F17" s="11" t="s">
        <v>118</v>
      </c>
    </row>
    <row r="19" ht="12.75">
      <c r="F19" s="111" t="s">
        <v>322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20</v>
      </c>
      <c r="C1" s="6" t="s">
        <v>21</v>
      </c>
      <c r="D1" s="6" t="s">
        <v>44</v>
      </c>
      <c r="E1" s="6" t="s">
        <v>43</v>
      </c>
      <c r="F1" s="6" t="s">
        <v>23</v>
      </c>
    </row>
    <row r="2" spans="1:6" ht="21.75" customHeight="1">
      <c r="A2" s="75" t="s">
        <v>259</v>
      </c>
      <c r="B2" s="75">
        <v>3222</v>
      </c>
      <c r="C2" s="75" t="s">
        <v>260</v>
      </c>
      <c r="D2" s="76">
        <f>E2/1.25</f>
        <v>4160</v>
      </c>
      <c r="E2" s="76">
        <v>5200</v>
      </c>
      <c r="F2" s="74"/>
    </row>
    <row r="3" spans="1:6" ht="19.5" customHeight="1">
      <c r="A3" s="79" t="s">
        <v>19</v>
      </c>
      <c r="B3" s="57">
        <v>32231</v>
      </c>
      <c r="C3" s="58" t="s">
        <v>262</v>
      </c>
      <c r="D3" s="80">
        <f>E3/1.25</f>
        <v>124000</v>
      </c>
      <c r="E3" s="80">
        <v>155000</v>
      </c>
      <c r="F3" s="71"/>
    </row>
    <row r="4" spans="1:6" ht="21.75" customHeight="1">
      <c r="A4" s="10" t="s">
        <v>261</v>
      </c>
      <c r="B4" s="3">
        <v>32233</v>
      </c>
      <c r="C4" s="138" t="s">
        <v>338</v>
      </c>
      <c r="D4" s="2">
        <f aca="true" t="shared" si="0" ref="D4:D13">E4/1.25</f>
        <v>200</v>
      </c>
      <c r="E4" s="5">
        <v>250</v>
      </c>
      <c r="F4" s="3" t="s">
        <v>120</v>
      </c>
    </row>
    <row r="5" spans="1:6" ht="18.75" customHeight="1">
      <c r="A5" s="55" t="s">
        <v>18</v>
      </c>
      <c r="B5" s="55">
        <v>3223</v>
      </c>
      <c r="C5" s="109" t="s">
        <v>310</v>
      </c>
      <c r="D5" s="92">
        <f>E5/1.25</f>
        <v>124200</v>
      </c>
      <c r="E5" s="56">
        <f>SUM(E3:E4)</f>
        <v>155250</v>
      </c>
      <c r="F5" s="81"/>
    </row>
    <row r="6" spans="1:6" ht="18" customHeight="1">
      <c r="A6" s="3" t="s">
        <v>122</v>
      </c>
      <c r="B6" s="3">
        <v>32241</v>
      </c>
      <c r="C6" s="1" t="s">
        <v>123</v>
      </c>
      <c r="D6" s="2">
        <f t="shared" si="0"/>
        <v>320</v>
      </c>
      <c r="E6" s="9">
        <v>400</v>
      </c>
      <c r="F6" s="3" t="s">
        <v>124</v>
      </c>
    </row>
    <row r="7" spans="1:6" ht="17.25" customHeight="1">
      <c r="A7" s="3" t="s">
        <v>125</v>
      </c>
      <c r="B7" s="3" t="s">
        <v>28</v>
      </c>
      <c r="C7" s="45" t="s">
        <v>263</v>
      </c>
      <c r="D7" s="2">
        <f t="shared" si="0"/>
        <v>160</v>
      </c>
      <c r="E7" s="91">
        <v>200</v>
      </c>
      <c r="F7" s="3" t="s">
        <v>126</v>
      </c>
    </row>
    <row r="8" spans="1:6" ht="19.5" customHeight="1">
      <c r="A8" s="3" t="s">
        <v>127</v>
      </c>
      <c r="B8" s="3" t="s">
        <v>28</v>
      </c>
      <c r="C8" s="1" t="s">
        <v>128</v>
      </c>
      <c r="D8" s="2">
        <f t="shared" si="0"/>
        <v>160</v>
      </c>
      <c r="E8" s="9">
        <v>200</v>
      </c>
      <c r="F8" s="3" t="s">
        <v>129</v>
      </c>
    </row>
    <row r="9" spans="1:6" ht="17.25" customHeight="1">
      <c r="A9" s="3" t="s">
        <v>130</v>
      </c>
      <c r="B9" s="3" t="s">
        <v>28</v>
      </c>
      <c r="C9" s="1" t="s">
        <v>131</v>
      </c>
      <c r="D9" s="2">
        <f t="shared" si="0"/>
        <v>1040</v>
      </c>
      <c r="E9" s="9">
        <v>1300</v>
      </c>
      <c r="F9" s="3" t="s">
        <v>132</v>
      </c>
    </row>
    <row r="10" spans="1:6" ht="19.5" customHeight="1">
      <c r="A10" s="3" t="s">
        <v>133</v>
      </c>
      <c r="B10" s="3" t="s">
        <v>28</v>
      </c>
      <c r="C10" s="1" t="s">
        <v>134</v>
      </c>
      <c r="D10" s="2">
        <f t="shared" si="0"/>
        <v>80</v>
      </c>
      <c r="E10" s="9">
        <v>100</v>
      </c>
      <c r="F10" s="3" t="s">
        <v>135</v>
      </c>
    </row>
    <row r="11" spans="1:6" ht="19.5" customHeight="1">
      <c r="A11" s="3" t="s">
        <v>136</v>
      </c>
      <c r="B11" s="3" t="s">
        <v>28</v>
      </c>
      <c r="C11" s="1" t="s">
        <v>137</v>
      </c>
      <c r="D11" s="2">
        <f t="shared" si="0"/>
        <v>640</v>
      </c>
      <c r="E11" s="9">
        <v>800</v>
      </c>
      <c r="F11" s="3" t="s">
        <v>138</v>
      </c>
    </row>
    <row r="12" spans="1:6" ht="17.25" customHeight="1">
      <c r="A12" s="3" t="s">
        <v>139</v>
      </c>
      <c r="B12" s="3" t="s">
        <v>28</v>
      </c>
      <c r="C12" s="1" t="s">
        <v>140</v>
      </c>
      <c r="D12" s="2">
        <f t="shared" si="0"/>
        <v>280</v>
      </c>
      <c r="E12" s="9">
        <v>350</v>
      </c>
      <c r="F12" s="3" t="s">
        <v>141</v>
      </c>
    </row>
    <row r="13" spans="1:6" ht="18" customHeight="1">
      <c r="A13" s="3" t="s">
        <v>142</v>
      </c>
      <c r="B13" s="3" t="s">
        <v>28</v>
      </c>
      <c r="C13" s="1" t="s">
        <v>143</v>
      </c>
      <c r="D13" s="2">
        <f t="shared" si="0"/>
        <v>120</v>
      </c>
      <c r="E13" s="9">
        <v>150</v>
      </c>
      <c r="F13" s="3" t="s">
        <v>144</v>
      </c>
    </row>
    <row r="14" spans="1:6" ht="18" customHeight="1">
      <c r="A14" s="108">
        <v>40185</v>
      </c>
      <c r="B14" s="10" t="s">
        <v>28</v>
      </c>
      <c r="C14" s="45" t="s">
        <v>145</v>
      </c>
      <c r="D14" s="2">
        <v>0</v>
      </c>
      <c r="E14" s="9">
        <v>0</v>
      </c>
      <c r="F14" s="10" t="s">
        <v>146</v>
      </c>
    </row>
    <row r="15" spans="1:6" ht="18" customHeight="1">
      <c r="A15" s="42">
        <v>7.1</v>
      </c>
      <c r="B15" s="42">
        <v>32241</v>
      </c>
      <c r="C15" s="47" t="s">
        <v>311</v>
      </c>
      <c r="D15" s="110">
        <f>E15/1.25</f>
        <v>3600</v>
      </c>
      <c r="E15" s="119">
        <v>4500</v>
      </c>
      <c r="F15" s="42"/>
    </row>
    <row r="16" spans="1:6" ht="21" customHeight="1">
      <c r="A16" s="72" t="s">
        <v>265</v>
      </c>
      <c r="B16" s="3">
        <v>32242</v>
      </c>
      <c r="C16" s="45" t="s">
        <v>269</v>
      </c>
      <c r="D16" s="2">
        <f>E16/1.25</f>
        <v>1600</v>
      </c>
      <c r="E16" s="9">
        <v>2000</v>
      </c>
      <c r="F16" s="10" t="s">
        <v>268</v>
      </c>
    </row>
    <row r="17" spans="1:6" ht="21.75" customHeight="1">
      <c r="A17" s="72" t="s">
        <v>266</v>
      </c>
      <c r="B17" s="10" t="s">
        <v>28</v>
      </c>
      <c r="C17" s="45" t="s">
        <v>267</v>
      </c>
      <c r="D17" s="2">
        <f>E17/1.25</f>
        <v>800</v>
      </c>
      <c r="E17" s="9">
        <v>1000</v>
      </c>
      <c r="F17" s="3"/>
    </row>
    <row r="18" spans="1:6" ht="21.75" customHeight="1">
      <c r="A18" s="136" t="s">
        <v>330</v>
      </c>
      <c r="B18" s="46">
        <v>32242</v>
      </c>
      <c r="C18" s="47" t="s">
        <v>264</v>
      </c>
      <c r="D18" s="110">
        <f>SUM(D16:D17)</f>
        <v>2400</v>
      </c>
      <c r="E18" s="137">
        <f>SUM(E16:E17)</f>
        <v>3000</v>
      </c>
      <c r="F18" s="42"/>
    </row>
    <row r="19" spans="1:6" ht="23.25" customHeight="1">
      <c r="A19" s="42">
        <v>7.3</v>
      </c>
      <c r="B19" s="42">
        <v>32244</v>
      </c>
      <c r="C19" s="47" t="s">
        <v>331</v>
      </c>
      <c r="D19" s="110">
        <f>E19/1.25</f>
        <v>3000</v>
      </c>
      <c r="E19" s="119">
        <v>3750</v>
      </c>
      <c r="F19" s="42"/>
    </row>
    <row r="20" spans="1:6" ht="21.75" customHeight="1">
      <c r="A20" s="53" t="s">
        <v>16</v>
      </c>
      <c r="B20" s="55">
        <v>3224</v>
      </c>
      <c r="C20" s="82" t="s">
        <v>121</v>
      </c>
      <c r="D20" s="92">
        <f>E20/1.25</f>
        <v>9000</v>
      </c>
      <c r="E20" s="56">
        <f>SUM(E15,E18,E19)</f>
        <v>11250</v>
      </c>
      <c r="F20" s="81"/>
    </row>
    <row r="21" ht="12.75">
      <c r="F21" s="111" t="s">
        <v>323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20</v>
      </c>
      <c r="C1" s="6" t="s">
        <v>21</v>
      </c>
      <c r="D1" s="6" t="s">
        <v>44</v>
      </c>
      <c r="E1" s="6" t="s">
        <v>43</v>
      </c>
      <c r="F1" s="6" t="s">
        <v>23</v>
      </c>
    </row>
    <row r="2" spans="1:6" ht="24.75" customHeight="1">
      <c r="A2" s="16" t="s">
        <v>147</v>
      </c>
      <c r="B2" s="16">
        <v>3225</v>
      </c>
      <c r="C2" s="17" t="s">
        <v>148</v>
      </c>
      <c r="D2" s="19">
        <f aca="true" t="shared" si="0" ref="D2:D15">E2/1.25</f>
        <v>3840</v>
      </c>
      <c r="E2" s="19">
        <f>SUM(E3:E9)</f>
        <v>4800</v>
      </c>
      <c r="F2" s="26" t="s">
        <v>22</v>
      </c>
    </row>
    <row r="3" spans="1:6" ht="24.75" customHeight="1">
      <c r="A3" s="3" t="s">
        <v>151</v>
      </c>
      <c r="B3" s="10">
        <v>32251</v>
      </c>
      <c r="C3" s="2" t="s">
        <v>149</v>
      </c>
      <c r="D3" s="9">
        <f t="shared" si="0"/>
        <v>1200</v>
      </c>
      <c r="E3" s="9">
        <v>1500</v>
      </c>
      <c r="F3" s="3" t="s">
        <v>150</v>
      </c>
    </row>
    <row r="4" spans="1:6" ht="24.75" customHeight="1">
      <c r="A4" s="3" t="s">
        <v>152</v>
      </c>
      <c r="B4" s="10" t="s">
        <v>28</v>
      </c>
      <c r="C4" s="1" t="s">
        <v>153</v>
      </c>
      <c r="D4" s="9">
        <f t="shared" si="0"/>
        <v>320</v>
      </c>
      <c r="E4" s="9">
        <v>400</v>
      </c>
      <c r="F4" s="3" t="s">
        <v>154</v>
      </c>
    </row>
    <row r="5" spans="1:6" ht="24.75" customHeight="1">
      <c r="A5" s="3" t="s">
        <v>155</v>
      </c>
      <c r="B5" s="10" t="s">
        <v>28</v>
      </c>
      <c r="C5" s="1" t="s">
        <v>156</v>
      </c>
      <c r="D5" s="9">
        <f t="shared" si="0"/>
        <v>320</v>
      </c>
      <c r="E5" s="9">
        <v>400</v>
      </c>
      <c r="F5" s="3" t="s">
        <v>157</v>
      </c>
    </row>
    <row r="6" spans="1:6" ht="24.75" customHeight="1">
      <c r="A6" s="3" t="s">
        <v>158</v>
      </c>
      <c r="B6" s="10" t="s">
        <v>28</v>
      </c>
      <c r="C6" s="1" t="s">
        <v>159</v>
      </c>
      <c r="D6" s="9">
        <f t="shared" si="0"/>
        <v>320</v>
      </c>
      <c r="E6" s="9">
        <v>400</v>
      </c>
      <c r="F6" s="3" t="s">
        <v>160</v>
      </c>
    </row>
    <row r="7" spans="1:6" ht="24.75" customHeight="1">
      <c r="A7" s="3" t="s">
        <v>161</v>
      </c>
      <c r="B7" s="10" t="s">
        <v>28</v>
      </c>
      <c r="C7" s="1" t="s">
        <v>162</v>
      </c>
      <c r="D7" s="9">
        <f t="shared" si="0"/>
        <v>160</v>
      </c>
      <c r="E7" s="9">
        <v>200</v>
      </c>
      <c r="F7" s="3" t="s">
        <v>163</v>
      </c>
    </row>
    <row r="8" spans="1:6" ht="24.75" customHeight="1">
      <c r="A8" s="3" t="s">
        <v>164</v>
      </c>
      <c r="B8" s="10" t="s">
        <v>28</v>
      </c>
      <c r="C8" s="1" t="s">
        <v>165</v>
      </c>
      <c r="D8" s="9">
        <f t="shared" si="0"/>
        <v>400</v>
      </c>
      <c r="E8" s="9">
        <v>500</v>
      </c>
      <c r="F8" s="3" t="s">
        <v>166</v>
      </c>
    </row>
    <row r="9" spans="1:6" ht="24.75" customHeight="1">
      <c r="A9" s="3" t="s">
        <v>167</v>
      </c>
      <c r="B9" s="10" t="s">
        <v>28</v>
      </c>
      <c r="C9" s="1" t="s">
        <v>168</v>
      </c>
      <c r="D9" s="9">
        <f t="shared" si="0"/>
        <v>1120</v>
      </c>
      <c r="E9" s="9">
        <v>1400</v>
      </c>
      <c r="F9" s="3" t="s">
        <v>169</v>
      </c>
    </row>
    <row r="10" spans="1:6" ht="24.75" customHeight="1">
      <c r="A10" s="55" t="s">
        <v>270</v>
      </c>
      <c r="B10" s="55">
        <v>3227</v>
      </c>
      <c r="C10" s="82" t="s">
        <v>271</v>
      </c>
      <c r="D10" s="83">
        <f t="shared" si="0"/>
        <v>5600</v>
      </c>
      <c r="E10" s="83">
        <f>SUM(E11,E12)</f>
        <v>7000</v>
      </c>
      <c r="F10" s="81"/>
    </row>
    <row r="11" spans="1:6" ht="24.75" customHeight="1">
      <c r="A11" s="10" t="s">
        <v>272</v>
      </c>
      <c r="B11" s="10" t="s">
        <v>28</v>
      </c>
      <c r="C11" s="45" t="s">
        <v>274</v>
      </c>
      <c r="D11" s="9">
        <f t="shared" si="0"/>
        <v>2800</v>
      </c>
      <c r="E11" s="9">
        <v>3500</v>
      </c>
      <c r="F11" s="10" t="s">
        <v>276</v>
      </c>
    </row>
    <row r="12" spans="1:6" ht="24.75" customHeight="1">
      <c r="A12" s="10" t="s">
        <v>273</v>
      </c>
      <c r="B12" s="10" t="s">
        <v>28</v>
      </c>
      <c r="C12" s="45" t="s">
        <v>275</v>
      </c>
      <c r="D12" s="9">
        <f t="shared" si="0"/>
        <v>2800</v>
      </c>
      <c r="E12" s="9">
        <v>3500</v>
      </c>
      <c r="F12" s="10" t="s">
        <v>277</v>
      </c>
    </row>
    <row r="13" spans="1:6" ht="24.75" customHeight="1">
      <c r="A13" s="16" t="s">
        <v>175</v>
      </c>
      <c r="B13" s="16">
        <v>3231</v>
      </c>
      <c r="C13" s="17" t="s">
        <v>170</v>
      </c>
      <c r="D13" s="19">
        <f t="shared" si="0"/>
        <v>22400</v>
      </c>
      <c r="E13" s="19">
        <f>SUM(E14,E15)</f>
        <v>28000</v>
      </c>
      <c r="F13" s="20"/>
    </row>
    <row r="14" spans="1:6" ht="24.75" customHeight="1">
      <c r="A14" s="61" t="s">
        <v>176</v>
      </c>
      <c r="B14" s="10">
        <v>32311</v>
      </c>
      <c r="C14" s="141" t="s">
        <v>171</v>
      </c>
      <c r="D14" s="9">
        <f t="shared" si="0"/>
        <v>18800</v>
      </c>
      <c r="E14" s="12">
        <v>23500</v>
      </c>
      <c r="F14" s="3" t="s">
        <v>172</v>
      </c>
    </row>
    <row r="15" spans="1:6" ht="24.75" customHeight="1">
      <c r="A15" s="10" t="s">
        <v>278</v>
      </c>
      <c r="B15" s="10">
        <v>32313</v>
      </c>
      <c r="C15" s="141" t="s">
        <v>173</v>
      </c>
      <c r="D15" s="9">
        <f t="shared" si="0"/>
        <v>3600</v>
      </c>
      <c r="E15" s="12">
        <v>4500</v>
      </c>
      <c r="F15" s="3" t="s">
        <v>174</v>
      </c>
    </row>
    <row r="17" ht="12.75">
      <c r="F17" s="133" t="s">
        <v>324</v>
      </c>
    </row>
    <row r="18" ht="12.75">
      <c r="C18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3" customHeight="1">
      <c r="A1" s="6" t="s">
        <v>0</v>
      </c>
      <c r="B1" s="6" t="s">
        <v>20</v>
      </c>
      <c r="C1" s="6" t="s">
        <v>21</v>
      </c>
      <c r="D1" s="6" t="s">
        <v>44</v>
      </c>
      <c r="E1" s="6" t="s">
        <v>43</v>
      </c>
      <c r="F1" s="6" t="s">
        <v>23</v>
      </c>
    </row>
    <row r="2" spans="1:6" ht="21.75" customHeight="1">
      <c r="A2" s="85" t="s">
        <v>179</v>
      </c>
      <c r="B2" s="75">
        <v>3232</v>
      </c>
      <c r="C2" s="86" t="s">
        <v>282</v>
      </c>
      <c r="D2" s="76">
        <f>E2/1.25</f>
        <v>30800</v>
      </c>
      <c r="E2" s="76">
        <f>SUM(E3:E5)</f>
        <v>38500</v>
      </c>
      <c r="F2" s="74"/>
    </row>
    <row r="3" spans="1:6" ht="21.75" customHeight="1">
      <c r="A3" s="84" t="s">
        <v>279</v>
      </c>
      <c r="B3" s="35">
        <v>32321</v>
      </c>
      <c r="C3" s="143" t="s">
        <v>283</v>
      </c>
      <c r="D3" s="36">
        <f>E3/1.25</f>
        <v>11200</v>
      </c>
      <c r="E3" s="36">
        <v>14000</v>
      </c>
      <c r="F3" s="35"/>
    </row>
    <row r="4" spans="1:6" ht="26.25" customHeight="1">
      <c r="A4" s="84" t="s">
        <v>280</v>
      </c>
      <c r="B4" s="35">
        <v>32322</v>
      </c>
      <c r="C4" s="143" t="s">
        <v>284</v>
      </c>
      <c r="D4" s="36">
        <f>E4/1.25</f>
        <v>12000</v>
      </c>
      <c r="E4" s="36">
        <v>15000</v>
      </c>
      <c r="F4" s="77" t="s">
        <v>177</v>
      </c>
    </row>
    <row r="5" spans="1:6" ht="24.75" customHeight="1">
      <c r="A5" s="13" t="s">
        <v>281</v>
      </c>
      <c r="B5" s="10">
        <v>32329</v>
      </c>
      <c r="C5" s="142" t="s">
        <v>285</v>
      </c>
      <c r="D5" s="2">
        <f aca="true" t="shared" si="0" ref="D5:D17">E5/1.25</f>
        <v>7600</v>
      </c>
      <c r="E5" s="2">
        <v>9500</v>
      </c>
      <c r="F5" s="3" t="s">
        <v>178</v>
      </c>
    </row>
    <row r="6" spans="1:6" ht="20.25" customHeight="1">
      <c r="A6" s="16" t="s">
        <v>184</v>
      </c>
      <c r="B6" s="16">
        <v>3233</v>
      </c>
      <c r="C6" s="18" t="s">
        <v>180</v>
      </c>
      <c r="D6" s="19">
        <f t="shared" si="0"/>
        <v>4400</v>
      </c>
      <c r="E6" s="19">
        <f>SUM(E7:E8)</f>
        <v>5500</v>
      </c>
      <c r="F6" s="20"/>
    </row>
    <row r="7" spans="1:6" ht="24.75" customHeight="1">
      <c r="A7" s="10" t="s">
        <v>186</v>
      </c>
      <c r="B7" s="3">
        <v>32331</v>
      </c>
      <c r="C7" s="142" t="s">
        <v>286</v>
      </c>
      <c r="D7" s="2">
        <f t="shared" si="0"/>
        <v>2000</v>
      </c>
      <c r="E7" s="5">
        <v>2500</v>
      </c>
      <c r="F7" s="3" t="s">
        <v>181</v>
      </c>
    </row>
    <row r="8" spans="1:6" ht="24.75" customHeight="1">
      <c r="A8" s="10" t="s">
        <v>193</v>
      </c>
      <c r="B8" s="3">
        <v>32332</v>
      </c>
      <c r="C8" s="141" t="s">
        <v>182</v>
      </c>
      <c r="D8" s="2">
        <f t="shared" si="0"/>
        <v>2400</v>
      </c>
      <c r="E8" s="5">
        <v>3000</v>
      </c>
      <c r="F8" s="3" t="s">
        <v>183</v>
      </c>
    </row>
    <row r="9" spans="1:6" ht="21" customHeight="1">
      <c r="A9" s="16" t="s">
        <v>197</v>
      </c>
      <c r="B9" s="16">
        <v>3234</v>
      </c>
      <c r="C9" s="17" t="s">
        <v>185</v>
      </c>
      <c r="D9" s="19">
        <f t="shared" si="0"/>
        <v>30400</v>
      </c>
      <c r="E9" s="19">
        <f>SUM(E10:E13)</f>
        <v>38000</v>
      </c>
      <c r="F9" s="20"/>
    </row>
    <row r="10" spans="1:6" ht="24.75" customHeight="1">
      <c r="A10" s="10" t="s">
        <v>287</v>
      </c>
      <c r="B10" s="3">
        <v>32341</v>
      </c>
      <c r="C10" s="141" t="s">
        <v>187</v>
      </c>
      <c r="D10" s="2">
        <f t="shared" si="0"/>
        <v>7996</v>
      </c>
      <c r="E10" s="5">
        <v>9995</v>
      </c>
      <c r="F10" s="3" t="s">
        <v>188</v>
      </c>
    </row>
    <row r="11" spans="1:6" ht="24.75" customHeight="1">
      <c r="A11" s="10" t="s">
        <v>288</v>
      </c>
      <c r="B11" s="3">
        <v>32342</v>
      </c>
      <c r="C11" s="141" t="s">
        <v>189</v>
      </c>
      <c r="D11" s="2">
        <f t="shared" si="0"/>
        <v>9856.8</v>
      </c>
      <c r="E11" s="5">
        <v>12321</v>
      </c>
      <c r="F11" s="3" t="s">
        <v>190</v>
      </c>
    </row>
    <row r="12" spans="1:6" ht="24.75" customHeight="1">
      <c r="A12" s="10" t="s">
        <v>289</v>
      </c>
      <c r="B12" s="3">
        <v>32343</v>
      </c>
      <c r="C12" s="141" t="s">
        <v>191</v>
      </c>
      <c r="D12" s="2">
        <f t="shared" si="0"/>
        <v>1600</v>
      </c>
      <c r="E12" s="5">
        <v>2000</v>
      </c>
      <c r="F12" s="3" t="s">
        <v>192</v>
      </c>
    </row>
    <row r="13" spans="1:6" ht="24.75" customHeight="1">
      <c r="A13" s="10" t="s">
        <v>290</v>
      </c>
      <c r="B13" s="3">
        <v>32349</v>
      </c>
      <c r="C13" s="141" t="s">
        <v>195</v>
      </c>
      <c r="D13" s="2">
        <f t="shared" si="0"/>
        <v>10947.2</v>
      </c>
      <c r="E13" s="5">
        <v>13684</v>
      </c>
      <c r="F13" s="3" t="s">
        <v>196</v>
      </c>
    </row>
    <row r="14" spans="1:6" ht="20.25" customHeight="1">
      <c r="A14" s="16" t="s">
        <v>199</v>
      </c>
      <c r="B14" s="16">
        <v>3235</v>
      </c>
      <c r="C14" s="17" t="s">
        <v>198</v>
      </c>
      <c r="D14" s="19">
        <f t="shared" si="0"/>
        <v>78752</v>
      </c>
      <c r="E14" s="19">
        <f>SUM(E15:E17)</f>
        <v>98440</v>
      </c>
      <c r="F14" s="16"/>
    </row>
    <row r="15" spans="1:6" ht="22.5" customHeight="1">
      <c r="A15" s="57" t="s">
        <v>201</v>
      </c>
      <c r="B15" s="57">
        <v>32351</v>
      </c>
      <c r="C15" s="88" t="s">
        <v>291</v>
      </c>
      <c r="D15" s="87">
        <f t="shared" si="0"/>
        <v>1920</v>
      </c>
      <c r="E15" s="87">
        <v>2400</v>
      </c>
      <c r="F15" s="49"/>
    </row>
    <row r="16" spans="1:6" ht="21" customHeight="1">
      <c r="A16" s="79" t="s">
        <v>204</v>
      </c>
      <c r="B16" s="57">
        <v>32352</v>
      </c>
      <c r="C16" s="88" t="s">
        <v>292</v>
      </c>
      <c r="D16" s="87">
        <f t="shared" si="0"/>
        <v>46480</v>
      </c>
      <c r="E16" s="87">
        <v>58100</v>
      </c>
      <c r="F16" s="49"/>
    </row>
    <row r="17" spans="1:6" ht="19.5" customHeight="1">
      <c r="A17" s="10" t="s">
        <v>294</v>
      </c>
      <c r="B17" s="3">
        <v>32352</v>
      </c>
      <c r="C17" s="141" t="s">
        <v>293</v>
      </c>
      <c r="D17" s="2">
        <f t="shared" si="0"/>
        <v>30352</v>
      </c>
      <c r="E17" s="5">
        <v>37940</v>
      </c>
      <c r="F17" s="3"/>
    </row>
    <row r="19" ht="12.75">
      <c r="F19" s="135" t="s">
        <v>327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20</v>
      </c>
      <c r="C1" s="6" t="s">
        <v>21</v>
      </c>
      <c r="D1" s="6" t="s">
        <v>44</v>
      </c>
      <c r="E1" s="6" t="s">
        <v>43</v>
      </c>
      <c r="F1" s="6" t="s">
        <v>23</v>
      </c>
    </row>
    <row r="2" spans="1:6" ht="21.75" customHeight="1">
      <c r="A2" s="55" t="s">
        <v>207</v>
      </c>
      <c r="B2" s="55">
        <v>3236</v>
      </c>
      <c r="C2" s="89" t="s">
        <v>200</v>
      </c>
      <c r="D2" s="76">
        <f>E2/1.25</f>
        <v>5600</v>
      </c>
      <c r="E2" s="76">
        <f>SUM(E3:E4)</f>
        <v>7000</v>
      </c>
      <c r="F2" s="74"/>
    </row>
    <row r="3" spans="1:6" ht="17.25" customHeight="1">
      <c r="A3" s="57" t="s">
        <v>295</v>
      </c>
      <c r="B3" s="52">
        <v>32361</v>
      </c>
      <c r="C3" s="140" t="s">
        <v>202</v>
      </c>
      <c r="D3" s="78">
        <f>E3/1.25</f>
        <v>4800</v>
      </c>
      <c r="E3" s="78">
        <v>6000</v>
      </c>
      <c r="F3" s="77" t="s">
        <v>203</v>
      </c>
    </row>
    <row r="4" spans="1:6" ht="15.75" customHeight="1">
      <c r="A4" s="57" t="s">
        <v>296</v>
      </c>
      <c r="B4" s="52">
        <v>32369</v>
      </c>
      <c r="C4" s="140" t="s">
        <v>205</v>
      </c>
      <c r="D4" s="78">
        <f>E4/1.25</f>
        <v>800</v>
      </c>
      <c r="E4" s="78">
        <v>1000</v>
      </c>
      <c r="F4" s="77" t="s">
        <v>206</v>
      </c>
    </row>
    <row r="5" spans="1:6" ht="21.75" customHeight="1">
      <c r="A5" s="75" t="s">
        <v>209</v>
      </c>
      <c r="B5" s="75">
        <v>3237</v>
      </c>
      <c r="C5" s="86" t="s">
        <v>208</v>
      </c>
      <c r="D5" s="76">
        <v>0</v>
      </c>
      <c r="E5" s="76">
        <f>SUM(E6)</f>
        <v>3500</v>
      </c>
      <c r="F5" s="74"/>
    </row>
    <row r="6" spans="1:6" ht="24.75" customHeight="1">
      <c r="A6" s="10" t="s">
        <v>299</v>
      </c>
      <c r="B6" s="10">
        <v>32372</v>
      </c>
      <c r="C6" s="141" t="s">
        <v>297</v>
      </c>
      <c r="D6" s="2">
        <f aca="true" t="shared" si="0" ref="D6:D18">E6/1.25</f>
        <v>2800</v>
      </c>
      <c r="E6" s="2">
        <v>3500</v>
      </c>
      <c r="F6" s="3"/>
    </row>
    <row r="7" spans="1:6" ht="24.75" customHeight="1">
      <c r="A7" s="16" t="s">
        <v>213</v>
      </c>
      <c r="B7" s="16">
        <v>3238</v>
      </c>
      <c r="C7" s="18" t="s">
        <v>210</v>
      </c>
      <c r="D7" s="19">
        <f t="shared" si="0"/>
        <v>20000</v>
      </c>
      <c r="E7" s="19">
        <f>SUM(E8)</f>
        <v>25000</v>
      </c>
      <c r="F7" s="20"/>
    </row>
    <row r="8" spans="1:6" ht="24.75" customHeight="1">
      <c r="A8" s="10" t="s">
        <v>300</v>
      </c>
      <c r="B8" s="3">
        <v>32389</v>
      </c>
      <c r="C8" s="141" t="s">
        <v>211</v>
      </c>
      <c r="D8" s="2">
        <f t="shared" si="0"/>
        <v>20000</v>
      </c>
      <c r="E8" s="5">
        <v>25000</v>
      </c>
      <c r="F8" s="3" t="s">
        <v>212</v>
      </c>
    </row>
    <row r="9" spans="1:6" ht="24.75" customHeight="1">
      <c r="A9" s="16" t="s">
        <v>218</v>
      </c>
      <c r="B9" s="16">
        <v>3239</v>
      </c>
      <c r="C9" s="17" t="s">
        <v>214</v>
      </c>
      <c r="D9" s="19">
        <f t="shared" si="0"/>
        <v>9296</v>
      </c>
      <c r="E9" s="19">
        <f>SUM(E10:E12)</f>
        <v>11620</v>
      </c>
      <c r="F9" s="20"/>
    </row>
    <row r="10" spans="1:6" ht="21.75" customHeight="1">
      <c r="A10" s="10" t="s">
        <v>301</v>
      </c>
      <c r="B10" s="3">
        <v>32391</v>
      </c>
      <c r="C10" s="141" t="s">
        <v>215</v>
      </c>
      <c r="D10" s="2">
        <f t="shared" si="0"/>
        <v>800</v>
      </c>
      <c r="E10" s="5">
        <v>1000</v>
      </c>
      <c r="F10" s="3" t="s">
        <v>216</v>
      </c>
    </row>
    <row r="11" spans="1:6" ht="21" customHeight="1">
      <c r="A11" s="72" t="s">
        <v>332</v>
      </c>
      <c r="B11" s="3">
        <v>32396</v>
      </c>
      <c r="C11" s="141" t="s">
        <v>334</v>
      </c>
      <c r="D11" s="138">
        <f>E11/1.25</f>
        <v>2736</v>
      </c>
      <c r="E11" s="5">
        <v>3420</v>
      </c>
      <c r="F11" s="10" t="s">
        <v>194</v>
      </c>
    </row>
    <row r="12" spans="1:6" ht="20.25" customHeight="1">
      <c r="A12" s="10" t="s">
        <v>333</v>
      </c>
      <c r="B12" s="3">
        <v>32399</v>
      </c>
      <c r="C12" s="141" t="s">
        <v>214</v>
      </c>
      <c r="D12" s="2">
        <f t="shared" si="0"/>
        <v>5760</v>
      </c>
      <c r="E12" s="5">
        <v>7200</v>
      </c>
      <c r="F12" s="3" t="s">
        <v>217</v>
      </c>
    </row>
    <row r="13" spans="1:6" ht="24.75" customHeight="1">
      <c r="A13" s="16" t="s">
        <v>222</v>
      </c>
      <c r="B13" s="16">
        <v>3292</v>
      </c>
      <c r="C13" s="17" t="s">
        <v>219</v>
      </c>
      <c r="D13" s="19">
        <f t="shared" si="0"/>
        <v>0</v>
      </c>
      <c r="E13" s="19">
        <f>SUM(E14)</f>
        <v>0</v>
      </c>
      <c r="F13" s="20"/>
    </row>
    <row r="14" spans="1:6" ht="24.75" customHeight="1">
      <c r="A14" s="10" t="s">
        <v>224</v>
      </c>
      <c r="B14" s="3">
        <v>32922</v>
      </c>
      <c r="C14" s="141" t="s">
        <v>220</v>
      </c>
      <c r="D14" s="2">
        <f t="shared" si="0"/>
        <v>0</v>
      </c>
      <c r="E14" s="5">
        <v>0</v>
      </c>
      <c r="F14" s="3" t="s">
        <v>221</v>
      </c>
    </row>
    <row r="15" spans="1:6" ht="24.75" customHeight="1">
      <c r="A15" s="16" t="s">
        <v>226</v>
      </c>
      <c r="B15" s="16">
        <v>3293</v>
      </c>
      <c r="C15" s="17" t="s">
        <v>223</v>
      </c>
      <c r="D15" s="19">
        <f t="shared" si="0"/>
        <v>6400</v>
      </c>
      <c r="E15" s="19">
        <f>SUM(E16)</f>
        <v>8000</v>
      </c>
      <c r="F15" s="20"/>
    </row>
    <row r="16" spans="1:6" ht="24.75" customHeight="1">
      <c r="A16" s="10" t="s">
        <v>228</v>
      </c>
      <c r="B16" s="3">
        <v>32931</v>
      </c>
      <c r="C16" s="141" t="s">
        <v>223</v>
      </c>
      <c r="D16" s="2">
        <f t="shared" si="0"/>
        <v>6400</v>
      </c>
      <c r="E16" s="5">
        <v>8000</v>
      </c>
      <c r="F16" s="3" t="s">
        <v>225</v>
      </c>
    </row>
    <row r="17" spans="1:6" ht="24.75" customHeight="1">
      <c r="A17" s="16" t="s">
        <v>298</v>
      </c>
      <c r="B17" s="16">
        <v>3294</v>
      </c>
      <c r="C17" s="17" t="s">
        <v>312</v>
      </c>
      <c r="D17" s="19">
        <f t="shared" si="0"/>
        <v>200</v>
      </c>
      <c r="E17" s="19">
        <f>SUM(E18)</f>
        <v>250</v>
      </c>
      <c r="F17" s="20"/>
    </row>
    <row r="18" spans="1:6" ht="24.75" customHeight="1">
      <c r="A18" s="10" t="s">
        <v>230</v>
      </c>
      <c r="B18" s="3">
        <v>32941</v>
      </c>
      <c r="C18" s="141" t="s">
        <v>312</v>
      </c>
      <c r="D18" s="2">
        <f t="shared" si="0"/>
        <v>200</v>
      </c>
      <c r="E18" s="5">
        <v>250</v>
      </c>
      <c r="F18" s="3"/>
    </row>
    <row r="19" ht="24.75" customHeight="1">
      <c r="F19" s="135" t="s">
        <v>325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20</v>
      </c>
      <c r="C1" s="6" t="s">
        <v>21</v>
      </c>
      <c r="D1" s="6" t="s">
        <v>44</v>
      </c>
      <c r="E1" s="6" t="s">
        <v>43</v>
      </c>
      <c r="F1" s="6" t="s">
        <v>23</v>
      </c>
    </row>
    <row r="2" spans="1:6" ht="23.25" customHeight="1">
      <c r="A2" s="75" t="s">
        <v>233</v>
      </c>
      <c r="B2" s="75">
        <v>3299</v>
      </c>
      <c r="C2" s="86" t="s">
        <v>227</v>
      </c>
      <c r="D2" s="114">
        <f aca="true" t="shared" si="0" ref="D2:D9">E2/1.25</f>
        <v>3200</v>
      </c>
      <c r="E2" s="114">
        <f>SUM(E3,E4)</f>
        <v>4000</v>
      </c>
      <c r="F2" s="74"/>
    </row>
    <row r="3" spans="1:6" ht="26.25" customHeight="1">
      <c r="A3" s="77" t="s">
        <v>335</v>
      </c>
      <c r="B3" s="77">
        <v>32991</v>
      </c>
      <c r="C3" s="143" t="s">
        <v>337</v>
      </c>
      <c r="D3" s="139">
        <f>E3/1.25</f>
        <v>800</v>
      </c>
      <c r="E3" s="139">
        <v>1000</v>
      </c>
      <c r="F3" s="112"/>
    </row>
    <row r="4" spans="1:6" ht="21.75" customHeight="1">
      <c r="A4" s="77" t="s">
        <v>336</v>
      </c>
      <c r="B4" s="112">
        <v>32999</v>
      </c>
      <c r="C4" s="143" t="s">
        <v>229</v>
      </c>
      <c r="D4" s="113">
        <f t="shared" si="0"/>
        <v>2400</v>
      </c>
      <c r="E4" s="113">
        <v>3000</v>
      </c>
      <c r="F4" s="112"/>
    </row>
    <row r="5" spans="1:6" ht="25.5" customHeight="1">
      <c r="A5" s="75" t="s">
        <v>303</v>
      </c>
      <c r="B5" s="75">
        <v>3431</v>
      </c>
      <c r="C5" s="86" t="s">
        <v>302</v>
      </c>
      <c r="D5" s="76">
        <f t="shared" si="0"/>
        <v>6800</v>
      </c>
      <c r="E5" s="76">
        <f>SUM(E6)</f>
        <v>8500</v>
      </c>
      <c r="F5" s="74"/>
    </row>
    <row r="6" spans="1:6" ht="24.75" customHeight="1">
      <c r="A6" s="10" t="s">
        <v>304</v>
      </c>
      <c r="B6" s="3">
        <v>34312</v>
      </c>
      <c r="C6" s="141" t="s">
        <v>231</v>
      </c>
      <c r="D6" s="2">
        <f t="shared" si="0"/>
        <v>6800</v>
      </c>
      <c r="E6" s="5">
        <v>8500</v>
      </c>
      <c r="F6" s="3" t="s">
        <v>232</v>
      </c>
    </row>
    <row r="7" spans="1:6" ht="24.75" customHeight="1">
      <c r="A7" s="16" t="s">
        <v>313</v>
      </c>
      <c r="B7" s="16">
        <v>3434</v>
      </c>
      <c r="C7" s="17" t="s">
        <v>234</v>
      </c>
      <c r="D7" s="19">
        <f t="shared" si="0"/>
        <v>0</v>
      </c>
      <c r="E7" s="19">
        <f>SUM(E8)</f>
        <v>0</v>
      </c>
      <c r="F7" s="20"/>
    </row>
    <row r="8" spans="1:6" ht="24.75" customHeight="1">
      <c r="A8" s="10" t="s">
        <v>314</v>
      </c>
      <c r="B8" s="3">
        <v>34349</v>
      </c>
      <c r="C8" s="141" t="s">
        <v>234</v>
      </c>
      <c r="D8" s="2">
        <f t="shared" si="0"/>
        <v>0</v>
      </c>
      <c r="E8" s="5">
        <v>0</v>
      </c>
      <c r="F8" s="3"/>
    </row>
    <row r="9" spans="1:6" ht="24.75" customHeight="1">
      <c r="A9" s="28"/>
      <c r="B9" s="29"/>
      <c r="C9" s="30" t="s">
        <v>343</v>
      </c>
      <c r="D9" s="31">
        <f t="shared" si="0"/>
        <v>512648</v>
      </c>
      <c r="E9" s="31">
        <v>640810</v>
      </c>
      <c r="F9" s="29"/>
    </row>
    <row r="10" spans="1:6" ht="24.75" customHeight="1">
      <c r="A10" s="3"/>
      <c r="B10" s="3"/>
      <c r="C10" s="1"/>
      <c r="D10" s="8"/>
      <c r="E10" s="32"/>
      <c r="F10" s="3"/>
    </row>
    <row r="11" spans="1:6" ht="24.75" customHeight="1">
      <c r="A11" s="154" t="s">
        <v>344</v>
      </c>
      <c r="B11" s="155"/>
      <c r="C11" s="155"/>
      <c r="D11" s="155"/>
      <c r="E11" s="155"/>
      <c r="F11" s="156"/>
    </row>
    <row r="12" spans="1:6" ht="24.75" customHeight="1">
      <c r="A12" s="10" t="s">
        <v>345</v>
      </c>
      <c r="B12" s="3">
        <v>3232</v>
      </c>
      <c r="C12" s="45" t="s">
        <v>347</v>
      </c>
      <c r="D12" s="8">
        <f>E12/1.25</f>
        <v>32000</v>
      </c>
      <c r="E12" s="32">
        <v>40000</v>
      </c>
      <c r="F12" s="10" t="s">
        <v>350</v>
      </c>
    </row>
    <row r="13" spans="1:6" ht="24.75" customHeight="1">
      <c r="A13" s="57" t="s">
        <v>346</v>
      </c>
      <c r="B13" s="52">
        <v>3232</v>
      </c>
      <c r="C13" s="58" t="s">
        <v>348</v>
      </c>
      <c r="D13" s="70">
        <f>E13/1.25</f>
        <v>48000</v>
      </c>
      <c r="E13" s="90">
        <v>60000</v>
      </c>
      <c r="F13" s="57" t="s">
        <v>351</v>
      </c>
    </row>
    <row r="14" spans="1:6" ht="24.75" customHeight="1">
      <c r="A14" s="55" t="s">
        <v>349</v>
      </c>
      <c r="B14" s="55">
        <v>3232</v>
      </c>
      <c r="C14" s="152" t="s">
        <v>352</v>
      </c>
      <c r="D14" s="150">
        <f>E14/1.25</f>
        <v>80000</v>
      </c>
      <c r="E14" s="151">
        <f>SUM(E12:E13)</f>
        <v>100000</v>
      </c>
      <c r="F14" s="81"/>
    </row>
    <row r="15" spans="1:6" ht="24.75" customHeight="1">
      <c r="A15" s="120"/>
      <c r="B15" s="120"/>
      <c r="C15" s="121"/>
      <c r="D15" s="125"/>
      <c r="E15" s="123"/>
      <c r="F15" s="120"/>
    </row>
    <row r="16" spans="1:6" ht="24.75" customHeight="1">
      <c r="A16" s="120"/>
      <c r="B16" s="120"/>
      <c r="C16" s="121"/>
      <c r="D16" s="122"/>
      <c r="E16" s="126" t="s">
        <v>315</v>
      </c>
      <c r="F16" s="120"/>
    </row>
    <row r="17" spans="1:6" ht="24.75" customHeight="1">
      <c r="A17" s="124"/>
      <c r="B17" s="120"/>
      <c r="C17" s="121"/>
      <c r="D17" s="122"/>
      <c r="E17" s="126" t="s">
        <v>316</v>
      </c>
      <c r="F17" s="120"/>
    </row>
    <row r="18" spans="1:6" ht="24.75" customHeight="1">
      <c r="A18" s="120"/>
      <c r="B18" s="120"/>
      <c r="C18" s="121"/>
      <c r="D18" s="122"/>
      <c r="E18" s="126" t="s">
        <v>353</v>
      </c>
      <c r="F18" s="134" t="s">
        <v>326</v>
      </c>
    </row>
    <row r="19" ht="12.75">
      <c r="C19" s="149"/>
    </row>
  </sheetData>
  <sheetProtection/>
  <mergeCells count="1">
    <mergeCell ref="A11:F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Skola-knjigo</dc:creator>
  <cp:keywords/>
  <dc:description/>
  <cp:lastModifiedBy>obrt-skola</cp:lastModifiedBy>
  <cp:lastPrinted>2015-05-20T12:15:54Z</cp:lastPrinted>
  <dcterms:created xsi:type="dcterms:W3CDTF">2007-12-11T09:29:50Z</dcterms:created>
  <dcterms:modified xsi:type="dcterms:W3CDTF">2015-05-21T09:45:49Z</dcterms:modified>
  <cp:category/>
  <cp:version/>
  <cp:contentType/>
  <cp:contentStatus/>
</cp:coreProperties>
</file>